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2017_Belső_Projektek\03_Excel\10_Október\"/>
    </mc:Choice>
  </mc:AlternateContent>
  <bookViews>
    <workbookView xWindow="0" yWindow="0" windowWidth="20496" windowHeight="7764"/>
  </bookViews>
  <sheets>
    <sheet name="Excel-tipp" sheetId="1" r:id="rId1"/>
    <sheet name="Alaptábla" sheetId="2" r:id="rId2"/>
    <sheet name="Kimutatás" sheetId="3" r:id="rId3"/>
  </sheets>
  <definedNames>
    <definedName name="_xlnm.Print_Area" localSheetId="0">'Excel-tipp'!$A$1:$Y$211</definedName>
  </definedNames>
  <calcPr calcId="162913"/>
</workbook>
</file>

<file path=xl/calcChain.xml><?xml version="1.0" encoding="utf-8"?>
<calcChain xmlns="http://schemas.openxmlformats.org/spreadsheetml/2006/main">
  <c r="D7" i="3" l="1"/>
  <c r="H132" i="1"/>
  <c r="C6" i="3" l="1"/>
  <c r="D6" i="3"/>
  <c r="E6" i="3"/>
  <c r="F6" i="3"/>
  <c r="G6" i="3"/>
  <c r="H6" i="3"/>
  <c r="I6" i="3"/>
  <c r="J6" i="3"/>
  <c r="K6" i="3"/>
  <c r="L6" i="3"/>
  <c r="M6" i="3"/>
  <c r="N6" i="3"/>
  <c r="C7" i="3"/>
  <c r="E7" i="3"/>
  <c r="F7" i="3"/>
  <c r="G7" i="3"/>
  <c r="H7" i="3"/>
  <c r="I7" i="3"/>
  <c r="J7" i="3"/>
  <c r="K7" i="3"/>
  <c r="L7" i="3"/>
  <c r="M7" i="3"/>
  <c r="N7" i="3"/>
  <c r="C8" i="3"/>
  <c r="D8" i="3"/>
  <c r="E8" i="3"/>
  <c r="F8" i="3"/>
  <c r="G8" i="3"/>
  <c r="H8" i="3"/>
  <c r="I8" i="3"/>
  <c r="J8" i="3"/>
  <c r="K8" i="3"/>
  <c r="L8" i="3"/>
  <c r="M8" i="3"/>
  <c r="N8" i="3"/>
  <c r="C9" i="3"/>
  <c r="D9" i="3"/>
  <c r="E9" i="3"/>
  <c r="F9" i="3"/>
  <c r="G9" i="3"/>
  <c r="H9" i="3"/>
  <c r="I9" i="3"/>
  <c r="J9" i="3"/>
  <c r="K9" i="3"/>
  <c r="L9" i="3"/>
  <c r="M9" i="3"/>
  <c r="N9" i="3"/>
  <c r="D5" i="3"/>
  <c r="E5" i="3"/>
  <c r="F5" i="3"/>
  <c r="G5" i="3"/>
  <c r="H5" i="3"/>
  <c r="I5" i="3"/>
  <c r="J5" i="3"/>
  <c r="K5" i="3"/>
  <c r="L5" i="3"/>
  <c r="M5" i="3"/>
  <c r="N5" i="3"/>
  <c r="C5" i="3"/>
  <c r="M111" i="1" l="1"/>
  <c r="I132" i="1"/>
  <c r="J132" i="1"/>
  <c r="K132" i="1"/>
  <c r="L132" i="1"/>
  <c r="M132" i="1"/>
  <c r="N132" i="1"/>
  <c r="O132" i="1"/>
  <c r="P132" i="1"/>
  <c r="Q132" i="1"/>
  <c r="R132" i="1"/>
  <c r="S132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M110" i="1"/>
  <c r="M112" i="1"/>
  <c r="N110" i="1"/>
  <c r="O110" i="1"/>
  <c r="N111" i="1"/>
  <c r="O111" i="1"/>
  <c r="N112" i="1"/>
  <c r="O112" i="1"/>
  <c r="M113" i="1"/>
  <c r="N113" i="1"/>
  <c r="O113" i="1"/>
  <c r="M114" i="1"/>
  <c r="N114" i="1"/>
  <c r="O114" i="1"/>
  <c r="O109" i="1"/>
  <c r="N109" i="1"/>
  <c r="M109" i="1"/>
</calcChain>
</file>

<file path=xl/sharedStrings.xml><?xml version="1.0" encoding="utf-8"?>
<sst xmlns="http://schemas.openxmlformats.org/spreadsheetml/2006/main" count="136" uniqueCount="53">
  <si>
    <t>Feladat</t>
  </si>
  <si>
    <t>január</t>
  </si>
  <si>
    <t>február</t>
  </si>
  <si>
    <t>március</t>
  </si>
  <si>
    <t>április</t>
  </si>
  <si>
    <t>május</t>
  </si>
  <si>
    <t>június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</si>
  <si>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</si>
  <si>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</si>
  <si>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</si>
  <si>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</si>
  <si>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</si>
  <si>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</si>
  <si>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</si>
  <si>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</si>
  <si>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</si>
  <si>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</si>
  <si>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</si>
  <si>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</si>
  <si>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</si>
  <si>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</si>
  <si>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</si>
  <si>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</si>
  <si>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</si>
  <si>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</si>
  <si>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</si>
  <si>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július</t>
  </si>
  <si>
    <t>augusztus</t>
  </si>
  <si>
    <t>szeptember</t>
  </si>
  <si>
    <t>október</t>
  </si>
  <si>
    <t>november</t>
  </si>
  <si>
    <t>december</t>
  </si>
  <si>
    <t>Termék</t>
  </si>
  <si>
    <t>-</t>
  </si>
  <si>
    <t>Egy fiktív vállalat 20 különböző terméket értékesít (a - s). Rendelkezésünkre állnak az értékesítési darabszámok termékenként havi bontásban. A vezető azzal a kéréssel fordul hozzánk, hogy készítsünk egy beszámolót, ami egyszerre szemléletes és dinamikus is. Ehhez legördülő listát, FKERES és HA függvényeket, diagramot és értékgörbét fogunk használni.</t>
  </si>
  <si>
    <t>Készítette: Balajti Péter (Peter.Balajti@horvath-partners.com)</t>
  </si>
  <si>
    <t xml:space="preserve">Harmadik lépésként a táblázatot beszédesebbé tehetjük vizualizációs eszközök segítségével. </t>
  </si>
  <si>
    <r>
      <t>Az egyik vizualizációs eszköz az értékgörbe. Kattintsunk abba a cellába, amelybe az értékgörbét létre szeretnénk hozni, majd a "Beszúrás" fülön kiválaszthatjuk az Értékgörbe típusát. Jelen esetben az "Oszlop" kerül bemutatásra.
A felugró ablakban meg kell adnunk, hogy az oszlopok mely adattartomány adataiból rajzolódjanak ki. Fontos megjegyezni, hogy az értékgörbék csak sorba vagy oszlopba rendezett adatokból tudnak ábrázolást készíteni, adattömbből nem. A felugró ablakon módosíthatjuk a diagram helyét is.
Az Értékgörbére</t>
    </r>
    <r>
      <rPr>
        <sz val="12"/>
        <color rgb="FFFF0000"/>
        <rFont val="Arial"/>
        <family val="2"/>
        <charset val="238"/>
      </rPr>
      <t xml:space="preserve"> </t>
    </r>
    <r>
      <rPr>
        <sz val="12"/>
        <color theme="1"/>
        <rFont val="Arial"/>
        <family val="2"/>
        <charset val="238"/>
      </rPr>
      <t>kattintva a "Tervezés" fülön beállítható, hogy a legalacsonyabb és legmagasabb érték eltérő színnel kerüljön ábrázolásra. Jelölhetjük a negatív pontokat is különböző színnel. Természetesen eldönthetjük, hogy melyik színt használja az Excel.
Ha legördülő lista segítségével módosítjuk az adatokat, akkor az értékgörbék is automatikusan frissülnek.</t>
    </r>
  </si>
  <si>
    <t>Értékgörbék</t>
  </si>
  <si>
    <t>Az Excel számtalan lehetőséget kínál arra, hogy nagy adattáblázatokból a szükséges információkat gyorsan és szemléletesen kinyerjük. Ebben segítségünkre lehetnek a legördülő listák, a megfelelő függvények és az Excel-be épített vizualizációs eszközök. A Controlling Világ Excel-tipp rovatában egy ilyen megoldást mutatunk be.</t>
  </si>
  <si>
    <t>Adatvizualizáció legördülő listák és függvények segítségével</t>
  </si>
  <si>
    <r>
      <t xml:space="preserve">Cellát úgy alakíthatunk át </t>
    </r>
    <r>
      <rPr>
        <sz val="12"/>
        <color theme="1"/>
        <rFont val="Arial"/>
        <family val="2"/>
        <charset val="238"/>
      </rPr>
      <t>listává,</t>
    </r>
    <r>
      <rPr>
        <sz val="12"/>
        <rFont val="Arial"/>
        <family val="2"/>
        <charset val="238"/>
      </rPr>
      <t xml:space="preserve"> ha beleállunk a cellába és az "Adatok" fül "Érvényesítés" pontjára kattintunk. A felugró "Adatok érvényesítése" ablak "Beállítások" menüpontjában válaszuk ki a Listát az Érvényességi feltételek közül és Forrásként adjuk meg az oszlopot, ahol a termékek nevei </t>
    </r>
    <r>
      <rPr>
        <sz val="12"/>
        <color theme="1"/>
        <rFont val="Arial"/>
        <family val="2"/>
        <charset val="238"/>
      </rPr>
      <t>szerepelnek.</t>
    </r>
    <r>
      <rPr>
        <sz val="12"/>
        <rFont val="Arial"/>
        <family val="2"/>
        <charset val="238"/>
      </rPr>
      <t xml:space="preserve">
A legördülő lista azért hasznos, mert egyszerűen kiválasztható a kívánt adat, amelyre függvényekkel is tudunk hivatkozni.</t>
    </r>
  </si>
  <si>
    <t>Első lépésként egy egyszerű cellát legördülő listává alakítunk. Ez tartalmazza majd a termékek neveit.</t>
  </si>
  <si>
    <r>
      <t xml:space="preserve">Beképletezett táblázat
</t>
    </r>
    <r>
      <rPr>
        <b/>
        <sz val="10"/>
        <color theme="1"/>
        <rFont val="Arial"/>
        <family val="2"/>
        <charset val="238"/>
      </rPr>
      <t>Kipróbálható, hogy hogyan működnek a függvények.</t>
    </r>
  </si>
  <si>
    <r>
      <t xml:space="preserve">A HA függvény azért kerül a képletbe, hogy az esetleges 0 értékeket kiküszöböljük a segítségével. Amennyiben az FKERES 0-át dob (például, ha egy adott hónaphoz nem tartozik érték), az megzavarhatja beszámoló olvasóját. Ebben az esetben a függvény üresen hagyja cellát.
Az FKERES segítségével megtudhatjuk, hogy az adott termékhez az adott hónapban milyen értékesítési darabszám tartozik. </t>
    </r>
    <r>
      <rPr>
        <i/>
        <sz val="12"/>
        <color theme="1"/>
        <rFont val="Arial"/>
        <family val="2"/>
        <charset val="238"/>
      </rPr>
      <t>Keresési érték</t>
    </r>
    <r>
      <rPr>
        <sz val="12"/>
        <color theme="1"/>
        <rFont val="Arial"/>
        <family val="2"/>
        <charset val="238"/>
      </rPr>
      <t xml:space="preserve">ként a legördülő listát tartalmazó cellát adjuk meg. </t>
    </r>
    <r>
      <rPr>
        <i/>
        <sz val="12"/>
        <color theme="1"/>
        <rFont val="Arial"/>
        <family val="2"/>
        <charset val="238"/>
      </rPr>
      <t>Tábla</t>
    </r>
    <r>
      <rPr>
        <sz val="12"/>
        <color theme="1"/>
        <rFont val="Arial"/>
        <family val="2"/>
        <charset val="238"/>
      </rPr>
      <t xml:space="preserve">ként az értékesítési darabszámokat tartalmazó táblázatot, </t>
    </r>
    <r>
      <rPr>
        <i/>
        <sz val="12"/>
        <color theme="1"/>
        <rFont val="Arial"/>
        <family val="2"/>
        <charset val="238"/>
      </rPr>
      <t>Oszlop_szám</t>
    </r>
    <r>
      <rPr>
        <sz val="12"/>
        <color theme="1"/>
        <rFont val="Arial"/>
        <family val="2"/>
        <charset val="238"/>
      </rPr>
      <t xml:space="preserve">-ként írjuk be, hogy az adott hónap a táblázat hányadik oszlopát jelenti. </t>
    </r>
    <r>
      <rPr>
        <i/>
        <sz val="12"/>
        <color theme="1"/>
        <rFont val="Arial"/>
        <family val="2"/>
        <charset val="238"/>
      </rPr>
      <t xml:space="preserve">Tartományban_keres </t>
    </r>
    <r>
      <rPr>
        <sz val="12"/>
        <color theme="1"/>
        <rFont val="Arial"/>
        <family val="2"/>
        <charset val="238"/>
      </rPr>
      <t>esetén mindig a "HAMIS" szót írjuk be, ha pontos egyezőséget szeretnénk vizsgálni.</t>
    </r>
  </si>
  <si>
    <t>Következő lépésként függvények segítségével kimutatjuk a kiválasztott termék adott havi értékesítési darabszámát. Ezt a HA és az FKERES függvények egymásba ágyazásával tehetjük meg (jelen munkalapon) a következőképpen:</t>
  </si>
  <si>
    <t>Az Excel rengeteg apró, könnyen alkalmazható funkcióval rendelkezik, melyek kombinált használata újszerű lehetőségeket ad az adatok vizualizációjára.</t>
  </si>
  <si>
    <t>Értékesített darabszámok</t>
  </si>
  <si>
    <t>Az adatok automatikusan módosulnak, ha a listán egy másik terméket választunk ki. A kötőjel esetén a táblázat adott sorai üresen maradnak. 
Az FKERES függvény le- és oldalra húzása egyszerűsíthető (a statikus 2; 3; 4 stb. hivatkozási értékek kiválthatóak) ha a táblázat felett segédsort helyezünk el. Lásd a "Kimutatás" munkalap első sorát.</t>
  </si>
  <si>
    <t>Legördülő lista</t>
  </si>
  <si>
    <t>Termékek</t>
  </si>
  <si>
    <t>Értékesítési darabszámok</t>
  </si>
  <si>
    <t>A beszámoló diagramokkal is színesebbé tehető. A kívánt adatok kijelölése után a "Beszúrás" fülön kiválaszthatjuk a diagramtípust.
Ha a legördülő lista segítségével kiválasztjuk az egyik terméket, akkor a diagram automatikusan frissül az adott termék értékesítési adataival.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</si>
</sst>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i/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8CC8"/>
      <name val="MS Sans Serif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0" tint="-0.249977111117893"/>
      <name val="Arial"/>
      <family val="2"/>
      <charset val="238"/>
    </font>
    <font>
      <sz val="11"/>
      <color theme="1"/>
      <name val="Arial"/>
      <family val="2"/>
      <charset val="238"/>
    </font>
    <font>
      <b/>
      <i/>
      <sz val="16"/>
      <color theme="1"/>
      <name val="Arial"/>
      <family val="2"/>
      <charset val="238"/>
    </font>
    <font>
      <b/>
      <sz val="10"/>
      <name val="Calibri"/>
      <family val="2"/>
      <charset val="238"/>
      <scheme val="minor"/>
    </font>
    <font>
      <i/>
      <sz val="9"/>
      <color theme="1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i/>
      <sz val="14"/>
      <name val="Arial"/>
      <family val="2"/>
      <charset val="238"/>
    </font>
    <font>
      <b/>
      <i/>
      <sz val="14"/>
      <color rgb="FFFF0000"/>
      <name val="Arial"/>
      <family val="2"/>
      <charset val="238"/>
    </font>
    <font>
      <b/>
      <i/>
      <sz val="14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sz val="12"/>
      <name val="Arial"/>
      <family val="2"/>
      <charset val="238"/>
    </font>
    <font>
      <b/>
      <sz val="12"/>
      <name val="Calibri"/>
      <family val="2"/>
      <charset val="238"/>
      <scheme val="minor"/>
    </font>
    <font>
      <sz val="18"/>
      <color theme="0"/>
      <name val="Arial"/>
      <family val="2"/>
      <charset val="238"/>
    </font>
    <font>
      <b/>
      <sz val="12"/>
      <color theme="0"/>
      <name val="Arial"/>
      <family val="2"/>
      <charset val="238"/>
    </font>
    <font>
      <sz val="12"/>
      <color rgb="FFFF0000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sz val="14"/>
      <color theme="1"/>
      <name val="Arial"/>
      <family val="2"/>
      <charset val="238"/>
    </font>
    <font>
      <i/>
      <sz val="12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sz val="11"/>
      <color theme="0" tint="-0.34998626667073579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8CC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14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2" fillId="0" borderId="0" xfId="0" applyFont="1" applyBorder="1" applyAlignment="1">
      <alignment vertical="top" wrapText="1"/>
    </xf>
    <xf numFmtId="0" fontId="11" fillId="0" borderId="0" xfId="0" applyFont="1" applyBorder="1" applyAlignment="1">
      <alignment horizontal="center" vertical="top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Border="1" applyAlignment="1">
      <alignment wrapText="1"/>
    </xf>
    <xf numFmtId="0" fontId="2" fillId="0" borderId="0" xfId="0" applyFont="1" applyBorder="1" applyAlignment="1">
      <alignment vertical="center"/>
    </xf>
    <xf numFmtId="1" fontId="12" fillId="0" borderId="0" xfId="1" applyNumberFormat="1" applyFont="1" applyFill="1" applyBorder="1" applyAlignment="1">
      <alignment vertical="center"/>
    </xf>
    <xf numFmtId="0" fontId="7" fillId="4" borderId="0" xfId="0" applyFont="1" applyFill="1" applyBorder="1" applyAlignment="1">
      <alignment horizontal="center"/>
    </xf>
    <xf numFmtId="0" fontId="8" fillId="4" borderId="0" xfId="0" applyFont="1" applyFill="1" applyBorder="1"/>
    <xf numFmtId="0" fontId="8" fillId="4" borderId="0" xfId="0" applyFont="1" applyFill="1" applyBorder="1" applyAlignment="1"/>
    <xf numFmtId="0" fontId="10" fillId="4" borderId="0" xfId="0" applyFont="1" applyFill="1" applyBorder="1" applyAlignment="1">
      <alignment horizontal="center"/>
    </xf>
    <xf numFmtId="1" fontId="8" fillId="4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9" fillId="0" borderId="0" xfId="0" applyFont="1" applyBorder="1" applyAlignment="1">
      <alignment vertical="center" wrapText="1"/>
    </xf>
    <xf numFmtId="0" fontId="14" fillId="0" borderId="0" xfId="0" applyFont="1" applyBorder="1" applyAlignment="1">
      <alignment vertical="center" wrapText="1"/>
    </xf>
    <xf numFmtId="0" fontId="2" fillId="0" borderId="0" xfId="0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vertical="top" wrapText="1"/>
    </xf>
    <xf numFmtId="0" fontId="20" fillId="0" borderId="0" xfId="0" applyFont="1" applyBorder="1" applyAlignment="1">
      <alignment vertical="top" wrapText="1"/>
    </xf>
    <xf numFmtId="0" fontId="15" fillId="0" borderId="0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6" fillId="0" borderId="0" xfId="0" applyFont="1" applyFill="1" applyBorder="1" applyAlignment="1"/>
    <xf numFmtId="0" fontId="22" fillId="0" borderId="0" xfId="0" applyFont="1" applyBorder="1" applyAlignment="1">
      <alignment vertical="top" wrapText="1"/>
    </xf>
    <xf numFmtId="0" fontId="22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vertical="top" wrapText="1"/>
    </xf>
    <xf numFmtId="0" fontId="23" fillId="2" borderId="23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20" fillId="0" borderId="0" xfId="0" applyNumberFormat="1" applyFont="1" applyFill="1" applyBorder="1" applyAlignment="1">
      <alignment vertical="top" wrapText="1"/>
    </xf>
    <xf numFmtId="0" fontId="20" fillId="0" borderId="0" xfId="0" applyFont="1" applyBorder="1" applyAlignment="1">
      <alignment horizontal="left" vertical="center" wrapText="1"/>
    </xf>
    <xf numFmtId="0" fontId="26" fillId="0" borderId="0" xfId="0" applyFont="1" applyFill="1" applyBorder="1" applyAlignment="1">
      <alignment vertical="center" wrapText="1"/>
    </xf>
    <xf numFmtId="0" fontId="27" fillId="3" borderId="23" xfId="0" applyFont="1" applyFill="1" applyBorder="1" applyAlignment="1">
      <alignment horizontal="center" vertical="center" wrapText="1"/>
    </xf>
    <xf numFmtId="0" fontId="20" fillId="0" borderId="26" xfId="0" applyFont="1" applyBorder="1" applyAlignment="1">
      <alignment vertical="center" wrapText="1"/>
    </xf>
    <xf numFmtId="0" fontId="20" fillId="0" borderId="27" xfId="0" applyFont="1" applyBorder="1" applyAlignment="1">
      <alignment vertical="center" wrapText="1"/>
    </xf>
    <xf numFmtId="0" fontId="20" fillId="0" borderId="28" xfId="0" applyFont="1" applyBorder="1" applyAlignment="1">
      <alignment vertical="center" wrapText="1"/>
    </xf>
    <xf numFmtId="0" fontId="12" fillId="5" borderId="29" xfId="0" applyFont="1" applyFill="1" applyBorder="1" applyAlignment="1">
      <alignment horizontal="center" vertical="center" wrapText="1"/>
    </xf>
    <xf numFmtId="0" fontId="12" fillId="5" borderId="32" xfId="0" applyFont="1" applyFill="1" applyBorder="1" applyAlignment="1">
      <alignment horizontal="center" vertical="center" wrapText="1"/>
    </xf>
    <xf numFmtId="0" fontId="12" fillId="5" borderId="33" xfId="0" applyFont="1" applyFill="1" applyBorder="1" applyAlignment="1">
      <alignment horizontal="center" vertical="center" wrapText="1"/>
    </xf>
    <xf numFmtId="0" fontId="24" fillId="2" borderId="27" xfId="0" applyFont="1" applyFill="1" applyBorder="1" applyAlignment="1">
      <alignment horizontal="center"/>
    </xf>
    <xf numFmtId="0" fontId="24" fillId="2" borderId="28" xfId="0" applyFont="1" applyFill="1" applyBorder="1" applyAlignment="1">
      <alignment horizontal="center"/>
    </xf>
    <xf numFmtId="0" fontId="24" fillId="2" borderId="26" xfId="0" applyFont="1" applyFill="1" applyBorder="1" applyAlignment="1">
      <alignment horizontal="center" vertical="center" wrapText="1"/>
    </xf>
    <xf numFmtId="0" fontId="24" fillId="2" borderId="27" xfId="0" applyFont="1" applyFill="1" applyBorder="1" applyAlignment="1">
      <alignment horizontal="center" vertical="center" wrapText="1"/>
    </xf>
    <xf numFmtId="0" fontId="24" fillId="2" borderId="28" xfId="0" applyFont="1" applyFill="1" applyBorder="1" applyAlignment="1">
      <alignment horizontal="center" vertical="center" wrapText="1"/>
    </xf>
    <xf numFmtId="0" fontId="24" fillId="2" borderId="26" xfId="0" applyFont="1" applyFill="1" applyBorder="1" applyAlignment="1">
      <alignment vertical="center" wrapText="1"/>
    </xf>
    <xf numFmtId="0" fontId="24" fillId="2" borderId="32" xfId="0" applyFont="1" applyFill="1" applyBorder="1" applyAlignment="1">
      <alignment horizontal="left"/>
    </xf>
    <xf numFmtId="0" fontId="24" fillId="2" borderId="33" xfId="0" applyFont="1" applyFill="1" applyBorder="1" applyAlignment="1">
      <alignment horizontal="left"/>
    </xf>
    <xf numFmtId="0" fontId="28" fillId="3" borderId="23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vertical="center" wrapText="1"/>
    </xf>
    <xf numFmtId="0" fontId="24" fillId="2" borderId="10" xfId="0" applyFont="1" applyFill="1" applyBorder="1" applyAlignment="1">
      <alignment horizontal="center" vertical="center" wrapText="1"/>
    </xf>
    <xf numFmtId="0" fontId="31" fillId="4" borderId="20" xfId="0" applyFont="1" applyFill="1" applyBorder="1" applyAlignment="1">
      <alignment horizontal="center" vertical="center"/>
    </xf>
    <xf numFmtId="0" fontId="31" fillId="4" borderId="25" xfId="0" applyFont="1" applyFill="1" applyBorder="1" applyAlignment="1">
      <alignment horizontal="center" vertical="center"/>
    </xf>
    <xf numFmtId="0" fontId="31" fillId="0" borderId="21" xfId="0" applyFont="1" applyFill="1" applyBorder="1" applyAlignment="1">
      <alignment horizontal="center" vertical="center"/>
    </xf>
    <xf numFmtId="0" fontId="31" fillId="0" borderId="20" xfId="0" applyFont="1" applyFill="1" applyBorder="1" applyAlignment="1">
      <alignment horizontal="center" vertical="center"/>
    </xf>
    <xf numFmtId="0" fontId="31" fillId="0" borderId="25" xfId="0" applyFont="1" applyFill="1" applyBorder="1" applyAlignment="1">
      <alignment horizontal="center" vertical="center"/>
    </xf>
    <xf numFmtId="0" fontId="31" fillId="0" borderId="29" xfId="0" applyFont="1" applyFill="1" applyBorder="1" applyAlignment="1">
      <alignment horizontal="center" vertical="center"/>
    </xf>
    <xf numFmtId="0" fontId="31" fillId="0" borderId="26" xfId="0" applyFont="1" applyFill="1" applyBorder="1" applyAlignment="1">
      <alignment horizontal="center" vertical="center"/>
    </xf>
    <xf numFmtId="0" fontId="31" fillId="0" borderId="41" xfId="0" applyFont="1" applyFill="1" applyBorder="1" applyAlignment="1">
      <alignment horizontal="center" vertical="center"/>
    </xf>
    <xf numFmtId="0" fontId="31" fillId="4" borderId="19" xfId="0" applyFont="1" applyFill="1" applyBorder="1" applyAlignment="1">
      <alignment horizontal="center"/>
    </xf>
    <xf numFmtId="0" fontId="20" fillId="0" borderId="8" xfId="0" applyFont="1" applyBorder="1" applyAlignment="1">
      <alignment vertical="center" wrapText="1"/>
    </xf>
    <xf numFmtId="0" fontId="20" fillId="0" borderId="3" xfId="0" applyFont="1" applyBorder="1" applyAlignment="1">
      <alignment vertical="center" wrapText="1"/>
    </xf>
    <xf numFmtId="0" fontId="20" fillId="0" borderId="5" xfId="0" applyFont="1" applyBorder="1" applyAlignment="1">
      <alignment vertical="center" wrapText="1"/>
    </xf>
    <xf numFmtId="0" fontId="31" fillId="4" borderId="47" xfId="0" applyFont="1" applyFill="1" applyBorder="1" applyAlignment="1">
      <alignment horizontal="center"/>
    </xf>
    <xf numFmtId="0" fontId="12" fillId="5" borderId="3" xfId="0" applyFont="1" applyFill="1" applyBorder="1" applyAlignment="1">
      <alignment horizontal="center" vertical="center" wrapText="1"/>
    </xf>
    <xf numFmtId="0" fontId="12" fillId="5" borderId="34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0" fontId="32" fillId="5" borderId="29" xfId="0" applyFont="1" applyFill="1" applyBorder="1" applyAlignment="1">
      <alignment horizontal="center" vertical="center"/>
    </xf>
    <xf numFmtId="0" fontId="32" fillId="5" borderId="26" xfId="0" applyFont="1" applyFill="1" applyBorder="1" applyAlignment="1">
      <alignment horizontal="center" vertical="center"/>
    </xf>
    <xf numFmtId="0" fontId="32" fillId="5" borderId="32" xfId="0" applyFont="1" applyFill="1" applyBorder="1" applyAlignment="1">
      <alignment horizontal="center" vertical="center"/>
    </xf>
    <xf numFmtId="0" fontId="32" fillId="5" borderId="27" xfId="0" applyFont="1" applyFill="1" applyBorder="1" applyAlignment="1">
      <alignment horizontal="center" vertical="center"/>
    </xf>
    <xf numFmtId="0" fontId="32" fillId="5" borderId="33" xfId="0" applyFont="1" applyFill="1" applyBorder="1" applyAlignment="1">
      <alignment horizontal="center" vertical="center"/>
    </xf>
    <xf numFmtId="0" fontId="32" fillId="5" borderId="28" xfId="0" applyFont="1" applyFill="1" applyBorder="1" applyAlignment="1">
      <alignment horizontal="center" vertical="center"/>
    </xf>
    <xf numFmtId="0" fontId="12" fillId="5" borderId="39" xfId="0" applyFont="1" applyFill="1" applyBorder="1" applyAlignment="1">
      <alignment horizontal="center" vertical="center" wrapText="1"/>
    </xf>
    <xf numFmtId="0" fontId="12" fillId="5" borderId="38" xfId="0" applyFont="1" applyFill="1" applyBorder="1" applyAlignment="1">
      <alignment horizontal="center" vertical="center" wrapText="1"/>
    </xf>
    <xf numFmtId="0" fontId="12" fillId="5" borderId="35" xfId="0" applyFont="1" applyFill="1" applyBorder="1" applyAlignment="1">
      <alignment horizontal="center" vertical="center" wrapText="1"/>
    </xf>
    <xf numFmtId="0" fontId="12" fillId="5" borderId="27" xfId="0" applyFont="1" applyFill="1" applyBorder="1" applyAlignment="1">
      <alignment horizontal="center" vertical="center" wrapText="1"/>
    </xf>
    <xf numFmtId="0" fontId="12" fillId="5" borderId="36" xfId="0" applyFont="1" applyFill="1" applyBorder="1" applyAlignment="1">
      <alignment horizontal="center" vertical="center" wrapText="1"/>
    </xf>
    <xf numFmtId="0" fontId="12" fillId="5" borderId="40" xfId="0" applyFont="1" applyFill="1" applyBorder="1" applyAlignment="1">
      <alignment horizontal="center" vertical="center" wrapText="1"/>
    </xf>
    <xf numFmtId="0" fontId="12" fillId="5" borderId="42" xfId="0" applyFont="1" applyFill="1" applyBorder="1" applyAlignment="1">
      <alignment horizontal="center" vertical="center" wrapText="1"/>
    </xf>
    <xf numFmtId="0" fontId="12" fillId="5" borderId="26" xfId="0" applyFont="1" applyFill="1" applyBorder="1" applyAlignment="1">
      <alignment horizontal="center" vertical="center" wrapText="1"/>
    </xf>
    <xf numFmtId="0" fontId="12" fillId="5" borderId="28" xfId="0" applyFont="1" applyFill="1" applyBorder="1" applyAlignment="1">
      <alignment horizontal="center" vertical="center" wrapText="1"/>
    </xf>
    <xf numFmtId="0" fontId="33" fillId="0" borderId="0" xfId="0" applyFont="1"/>
    <xf numFmtId="0" fontId="3" fillId="0" borderId="0" xfId="0" applyFont="1" applyAlignment="1">
      <alignment horizontal="left" vertical="center"/>
    </xf>
    <xf numFmtId="0" fontId="24" fillId="2" borderId="6" xfId="0" applyNumberFormat="1" applyFont="1" applyFill="1" applyBorder="1" applyAlignment="1">
      <alignment horizontal="center" vertical="center" wrapText="1"/>
    </xf>
    <xf numFmtId="0" fontId="24" fillId="2" borderId="7" xfId="0" applyNumberFormat="1" applyFont="1" applyFill="1" applyBorder="1" applyAlignment="1">
      <alignment horizontal="center" vertical="center" wrapText="1"/>
    </xf>
    <xf numFmtId="0" fontId="24" fillId="2" borderId="8" xfId="0" applyNumberFormat="1" applyFont="1" applyFill="1" applyBorder="1" applyAlignment="1">
      <alignment horizontal="center" vertical="center" wrapText="1"/>
    </xf>
    <xf numFmtId="0" fontId="24" fillId="2" borderId="9" xfId="0" applyNumberFormat="1" applyFont="1" applyFill="1" applyBorder="1" applyAlignment="1">
      <alignment horizontal="center" vertical="center" wrapText="1"/>
    </xf>
    <xf numFmtId="0" fontId="24" fillId="2" borderId="0" xfId="0" applyNumberFormat="1" applyFont="1" applyFill="1" applyBorder="1" applyAlignment="1">
      <alignment horizontal="center" vertical="center" wrapText="1"/>
    </xf>
    <xf numFmtId="0" fontId="24" fillId="2" borderId="3" xfId="0" applyNumberFormat="1" applyFont="1" applyFill="1" applyBorder="1" applyAlignment="1">
      <alignment horizontal="center" vertical="center" wrapText="1"/>
    </xf>
    <xf numFmtId="0" fontId="24" fillId="2" borderId="10" xfId="0" applyNumberFormat="1" applyFont="1" applyFill="1" applyBorder="1" applyAlignment="1">
      <alignment horizontal="center" vertical="center" wrapText="1"/>
    </xf>
    <xf numFmtId="0" fontId="24" fillId="2" borderId="4" xfId="0" applyNumberFormat="1" applyFont="1" applyFill="1" applyBorder="1" applyAlignment="1">
      <alignment horizontal="center" vertical="center" wrapText="1"/>
    </xf>
    <xf numFmtId="0" fontId="24" fillId="2" borderId="5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0" fillId="0" borderId="6" xfId="0" applyFont="1" applyBorder="1" applyAlignment="1">
      <alignment horizontal="left" vertical="center" wrapText="1"/>
    </xf>
    <xf numFmtId="0" fontId="20" fillId="0" borderId="7" xfId="0" applyFont="1" applyBorder="1" applyAlignment="1">
      <alignment horizontal="left" vertical="center" wrapText="1"/>
    </xf>
    <xf numFmtId="0" fontId="20" fillId="0" borderId="8" xfId="0" applyFont="1" applyBorder="1" applyAlignment="1">
      <alignment horizontal="left" vertical="center" wrapText="1"/>
    </xf>
    <xf numFmtId="0" fontId="20" fillId="0" borderId="10" xfId="0" applyFont="1" applyBorder="1" applyAlignment="1">
      <alignment horizontal="left" vertical="center" wrapText="1"/>
    </xf>
    <xf numFmtId="0" fontId="20" fillId="0" borderId="4" xfId="0" applyFont="1" applyBorder="1" applyAlignment="1">
      <alignment horizontal="left" vertical="center" wrapText="1"/>
    </xf>
    <xf numFmtId="0" fontId="20" fillId="0" borderId="5" xfId="0" applyFont="1" applyBorder="1" applyAlignment="1">
      <alignment horizontal="left" vertical="center" wrapText="1"/>
    </xf>
    <xf numFmtId="0" fontId="20" fillId="0" borderId="6" xfId="0" applyFont="1" applyFill="1" applyBorder="1" applyAlignment="1">
      <alignment horizontal="left" vertical="center" wrapText="1"/>
    </xf>
    <xf numFmtId="0" fontId="20" fillId="0" borderId="7" xfId="0" applyFont="1" applyFill="1" applyBorder="1" applyAlignment="1">
      <alignment horizontal="left" vertical="center" wrapText="1"/>
    </xf>
    <xf numFmtId="0" fontId="20" fillId="0" borderId="8" xfId="0" applyFont="1" applyFill="1" applyBorder="1" applyAlignment="1">
      <alignment horizontal="left" vertical="center" wrapText="1"/>
    </xf>
    <xf numFmtId="0" fontId="20" fillId="0" borderId="9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20" fillId="0" borderId="3" xfId="0" applyFont="1" applyFill="1" applyBorder="1" applyAlignment="1">
      <alignment horizontal="left" vertical="center" wrapText="1"/>
    </xf>
    <xf numFmtId="0" fontId="20" fillId="0" borderId="10" xfId="0" applyFont="1" applyFill="1" applyBorder="1" applyAlignment="1">
      <alignment horizontal="left" vertical="center" wrapText="1"/>
    </xf>
    <xf numFmtId="0" fontId="20" fillId="0" borderId="4" xfId="0" applyFont="1" applyFill="1" applyBorder="1" applyAlignment="1">
      <alignment horizontal="left" vertical="center" wrapText="1"/>
    </xf>
    <xf numFmtId="0" fontId="20" fillId="0" borderId="5" xfId="0" applyFont="1" applyFill="1" applyBorder="1" applyAlignment="1">
      <alignment horizontal="left" vertical="center" wrapText="1"/>
    </xf>
    <xf numFmtId="0" fontId="20" fillId="0" borderId="6" xfId="0" applyNumberFormat="1" applyFont="1" applyFill="1" applyBorder="1" applyAlignment="1">
      <alignment horizontal="left" vertical="center" wrapText="1"/>
    </xf>
    <xf numFmtId="0" fontId="20" fillId="0" borderId="7" xfId="0" applyNumberFormat="1" applyFont="1" applyFill="1" applyBorder="1" applyAlignment="1">
      <alignment horizontal="left" vertical="center" wrapText="1"/>
    </xf>
    <xf numFmtId="0" fontId="20" fillId="0" borderId="8" xfId="0" applyNumberFormat="1" applyFont="1" applyFill="1" applyBorder="1" applyAlignment="1">
      <alignment horizontal="left" vertical="center" wrapText="1"/>
    </xf>
    <xf numFmtId="0" fontId="20" fillId="0" borderId="9" xfId="0" applyNumberFormat="1" applyFont="1" applyFill="1" applyBorder="1" applyAlignment="1">
      <alignment horizontal="left" vertical="center" wrapText="1"/>
    </xf>
    <xf numFmtId="0" fontId="20" fillId="0" borderId="0" xfId="0" applyNumberFormat="1" applyFont="1" applyFill="1" applyBorder="1" applyAlignment="1">
      <alignment horizontal="left" vertical="center" wrapText="1"/>
    </xf>
    <xf numFmtId="0" fontId="20" fillId="0" borderId="3" xfId="0" applyNumberFormat="1" applyFont="1" applyFill="1" applyBorder="1" applyAlignment="1">
      <alignment horizontal="left" vertical="center" wrapText="1"/>
    </xf>
    <xf numFmtId="0" fontId="20" fillId="0" borderId="10" xfId="0" applyNumberFormat="1" applyFont="1" applyFill="1" applyBorder="1" applyAlignment="1">
      <alignment horizontal="left" vertical="center" wrapText="1"/>
    </xf>
    <xf numFmtId="0" fontId="20" fillId="0" borderId="4" xfId="0" applyNumberFormat="1" applyFont="1" applyFill="1" applyBorder="1" applyAlignment="1">
      <alignment horizontal="left" vertical="center" wrapText="1"/>
    </xf>
    <xf numFmtId="0" fontId="20" fillId="0" borderId="5" xfId="0" applyNumberFormat="1" applyFont="1" applyFill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left" vertical="center" wrapText="1"/>
    </xf>
    <xf numFmtId="0" fontId="20" fillId="0" borderId="19" xfId="0" applyFont="1" applyBorder="1" applyAlignment="1">
      <alignment horizontal="left"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26" fillId="3" borderId="7" xfId="0" applyFont="1" applyFill="1" applyBorder="1" applyAlignment="1">
      <alignment horizontal="center" vertical="center" wrapText="1"/>
    </xf>
    <xf numFmtId="0" fontId="26" fillId="3" borderId="8" xfId="0" applyFont="1" applyFill="1" applyBorder="1" applyAlignment="1">
      <alignment horizontal="center" vertical="center" wrapText="1"/>
    </xf>
    <xf numFmtId="0" fontId="26" fillId="3" borderId="9" xfId="0" applyFont="1" applyFill="1" applyBorder="1" applyAlignment="1">
      <alignment horizontal="center" vertical="center" wrapText="1"/>
    </xf>
    <xf numFmtId="0" fontId="26" fillId="3" borderId="0" xfId="0" applyFont="1" applyFill="1" applyBorder="1" applyAlignment="1">
      <alignment horizontal="center"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26" fillId="3" borderId="10" xfId="0" applyFont="1" applyFill="1" applyBorder="1" applyAlignment="1">
      <alignment horizontal="center" vertical="center" wrapText="1"/>
    </xf>
    <xf numFmtId="0" fontId="26" fillId="3" borderId="4" xfId="0" applyFont="1" applyFill="1" applyBorder="1" applyAlignment="1">
      <alignment horizontal="center" vertical="center" wrapText="1"/>
    </xf>
    <xf numFmtId="0" fontId="26" fillId="3" borderId="5" xfId="0" applyFont="1" applyFill="1" applyBorder="1" applyAlignment="1">
      <alignment horizontal="center" vertical="center" wrapText="1"/>
    </xf>
    <xf numFmtId="0" fontId="30" fillId="2" borderId="44" xfId="0" applyFont="1" applyFill="1" applyBorder="1" applyAlignment="1">
      <alignment horizontal="center" vertical="center"/>
    </xf>
    <xf numFmtId="0" fontId="30" fillId="2" borderId="45" xfId="0" applyFont="1" applyFill="1" applyBorder="1" applyAlignment="1">
      <alignment horizontal="center" vertical="center"/>
    </xf>
    <xf numFmtId="0" fontId="30" fillId="2" borderId="46" xfId="0" applyFont="1" applyFill="1" applyBorder="1" applyAlignment="1">
      <alignment horizontal="center" vertical="center"/>
    </xf>
    <xf numFmtId="0" fontId="30" fillId="2" borderId="43" xfId="0" applyFont="1" applyFill="1" applyBorder="1" applyAlignment="1">
      <alignment horizontal="center" vertical="center" wrapText="1"/>
    </xf>
    <xf numFmtId="0" fontId="30" fillId="2" borderId="37" xfId="0" applyFont="1" applyFill="1" applyBorder="1" applyAlignment="1">
      <alignment horizontal="center" vertical="center" wrapText="1"/>
    </xf>
    <xf numFmtId="0" fontId="30" fillId="2" borderId="24" xfId="0" applyFont="1" applyFill="1" applyBorder="1" applyAlignment="1">
      <alignment horizontal="center" vertical="center" wrapText="1"/>
    </xf>
    <xf numFmtId="0" fontId="30" fillId="2" borderId="10" xfId="0" applyFont="1" applyFill="1" applyBorder="1" applyAlignment="1">
      <alignment horizontal="center" vertical="center" wrapText="1"/>
    </xf>
    <xf numFmtId="0" fontId="24" fillId="2" borderId="7" xfId="0" applyFont="1" applyFill="1" applyBorder="1" applyAlignment="1">
      <alignment horizontal="center"/>
    </xf>
    <xf numFmtId="0" fontId="24" fillId="2" borderId="8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 vertical="center"/>
    </xf>
    <xf numFmtId="0" fontId="18" fillId="3" borderId="21" xfId="0" applyFont="1" applyFill="1" applyBorder="1" applyAlignment="1">
      <alignment horizontal="center" vertical="center"/>
    </xf>
    <xf numFmtId="0" fontId="18" fillId="3" borderId="22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center" vertical="center"/>
    </xf>
    <xf numFmtId="0" fontId="19" fillId="3" borderId="8" xfId="0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/>
    </xf>
    <xf numFmtId="0" fontId="19" fillId="3" borderId="10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24" fillId="2" borderId="20" xfId="0" applyFont="1" applyFill="1" applyBorder="1" applyAlignment="1">
      <alignment horizontal="center" vertical="center"/>
    </xf>
    <xf numFmtId="0" fontId="24" fillId="2" borderId="21" xfId="0" applyFont="1" applyFill="1" applyBorder="1" applyAlignment="1">
      <alignment horizontal="center" vertical="center"/>
    </xf>
    <xf numFmtId="0" fontId="24" fillId="2" borderId="22" xfId="0" applyFont="1" applyFill="1" applyBorder="1" applyAlignment="1">
      <alignment horizontal="center" vertical="center"/>
    </xf>
    <xf numFmtId="0" fontId="24" fillId="2" borderId="26" xfId="0" applyFont="1" applyFill="1" applyBorder="1" applyAlignment="1">
      <alignment horizontal="center" vertical="center" wrapText="1"/>
    </xf>
    <xf numFmtId="0" fontId="24" fillId="2" borderId="28" xfId="0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4" fillId="2" borderId="29" xfId="0" applyFont="1" applyFill="1" applyBorder="1" applyAlignment="1">
      <alignment horizontal="center"/>
    </xf>
    <xf numFmtId="0" fontId="24" fillId="2" borderId="30" xfId="0" applyFont="1" applyFill="1" applyBorder="1" applyAlignment="1">
      <alignment horizontal="center"/>
    </xf>
    <xf numFmtId="0" fontId="24" fillId="2" borderId="31" xfId="0" applyFont="1" applyFill="1" applyBorder="1" applyAlignment="1">
      <alignment horizontal="center"/>
    </xf>
  </cellXfs>
  <cellStyles count="2">
    <cellStyle name="Normál" xfId="0" builtinId="0"/>
    <cellStyle name="Százalék" xfId="1" builtinId="5"/>
  </cellStyles>
  <dxfs count="1">
    <dxf>
      <font>
        <color theme="0" tint="-4.9989318521683403E-2"/>
      </font>
    </dxf>
  </dxfs>
  <tableStyles count="0" defaultTableStyle="TableStyleMedium2" defaultPivotStyle="PivotStyleLight16"/>
  <colors>
    <mruColors>
      <color rgb="FF008CC8"/>
      <color rgb="FFB2B2B2"/>
      <color rgb="FF1C1C1C"/>
      <color rgb="FFDCEBFA"/>
      <color rgb="FFAFD7EB"/>
      <color rgb="FF73BEE1"/>
      <color rgb="FF00A5D7"/>
      <color rgb="FF00A0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4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hu-HU" sz="1800" b="1" i="0" baseline="0">
                <a:effectLst/>
              </a:rPr>
              <a:t>Értékesített termékek (db/hónap)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4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hu-H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'Excel-tipp'!$G$131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008CC8"/>
            </a:solidFill>
            <a:ln>
              <a:noFill/>
            </a:ln>
            <a:effectLst/>
          </c:spPr>
          <c:invertIfNegative val="0"/>
          <c:cat>
            <c:strRef>
              <c:f>'Excel-tipp'!$H$130:$S$130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'Excel-tipp'!$H$131:$S$131</c:f>
              <c:numCache>
                <c:formatCode>General</c:formatCode>
                <c:ptCount val="12"/>
                <c:pt idx="0">
                  <c:v>21</c:v>
                </c:pt>
                <c:pt idx="1">
                  <c:v>36</c:v>
                </c:pt>
                <c:pt idx="2">
                  <c:v>16</c:v>
                </c:pt>
                <c:pt idx="3">
                  <c:v>32</c:v>
                </c:pt>
                <c:pt idx="4">
                  <c:v>17</c:v>
                </c:pt>
                <c:pt idx="5">
                  <c:v>18</c:v>
                </c:pt>
                <c:pt idx="6">
                  <c:v>14</c:v>
                </c:pt>
                <c:pt idx="7">
                  <c:v>32</c:v>
                </c:pt>
                <c:pt idx="8">
                  <c:v>36</c:v>
                </c:pt>
                <c:pt idx="9">
                  <c:v>28</c:v>
                </c:pt>
                <c:pt idx="10">
                  <c:v>22</c:v>
                </c:pt>
                <c:pt idx="1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8-4122-B108-7AE43B84A465}"/>
            </c:ext>
          </c:extLst>
        </c:ser>
        <c:ser>
          <c:idx val="1"/>
          <c:order val="1"/>
          <c:tx>
            <c:strRef>
              <c:f>'Excel-tipp'!$G$132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rgbClr val="00A5D7"/>
            </a:solidFill>
            <a:ln>
              <a:noFill/>
            </a:ln>
            <a:effectLst/>
          </c:spPr>
          <c:invertIfNegative val="0"/>
          <c:cat>
            <c:strRef>
              <c:f>'Excel-tipp'!$H$130:$S$130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'Excel-tipp'!$H$132:$S$132</c:f>
              <c:numCache>
                <c:formatCode>General</c:formatCode>
                <c:ptCount val="12"/>
                <c:pt idx="0">
                  <c:v>28</c:v>
                </c:pt>
                <c:pt idx="1">
                  <c:v>20</c:v>
                </c:pt>
                <c:pt idx="2">
                  <c:v>9</c:v>
                </c:pt>
                <c:pt idx="3">
                  <c:v>23</c:v>
                </c:pt>
                <c:pt idx="4">
                  <c:v>39</c:v>
                </c:pt>
                <c:pt idx="5">
                  <c:v>21</c:v>
                </c:pt>
                <c:pt idx="6">
                  <c:v>40</c:v>
                </c:pt>
                <c:pt idx="7">
                  <c:v>14</c:v>
                </c:pt>
                <c:pt idx="8">
                  <c:v>2</c:v>
                </c:pt>
                <c:pt idx="9">
                  <c:v>11</c:v>
                </c:pt>
                <c:pt idx="10">
                  <c:v>18</c:v>
                </c:pt>
                <c:pt idx="1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8-4122-B108-7AE43B84A465}"/>
            </c:ext>
          </c:extLst>
        </c:ser>
        <c:ser>
          <c:idx val="2"/>
          <c:order val="2"/>
          <c:tx>
            <c:strRef>
              <c:f>'Excel-tipp'!$G$133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73BEE1"/>
            </a:solidFill>
            <a:ln>
              <a:noFill/>
            </a:ln>
            <a:effectLst/>
          </c:spPr>
          <c:invertIfNegative val="0"/>
          <c:cat>
            <c:strRef>
              <c:f>'Excel-tipp'!$H$130:$S$130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'Excel-tipp'!$H$133:$S$133</c:f>
              <c:numCache>
                <c:formatCode>General</c:formatCode>
                <c:ptCount val="12"/>
                <c:pt idx="0">
                  <c:v>32</c:v>
                </c:pt>
                <c:pt idx="1">
                  <c:v>24</c:v>
                </c:pt>
                <c:pt idx="2">
                  <c:v>14</c:v>
                </c:pt>
                <c:pt idx="3">
                  <c:v>8</c:v>
                </c:pt>
                <c:pt idx="4">
                  <c:v>37</c:v>
                </c:pt>
                <c:pt idx="5">
                  <c:v>6</c:v>
                </c:pt>
                <c:pt idx="6">
                  <c:v>27</c:v>
                </c:pt>
                <c:pt idx="7">
                  <c:v>28</c:v>
                </c:pt>
                <c:pt idx="8">
                  <c:v>18</c:v>
                </c:pt>
                <c:pt idx="9">
                  <c:v>14</c:v>
                </c:pt>
                <c:pt idx="10">
                  <c:v>39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8-4122-B108-7AE43B84A465}"/>
            </c:ext>
          </c:extLst>
        </c:ser>
        <c:ser>
          <c:idx val="3"/>
          <c:order val="3"/>
          <c:tx>
            <c:strRef>
              <c:f>'Excel-tipp'!$G$134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rgbClr val="AFD7EB"/>
            </a:solidFill>
            <a:ln>
              <a:noFill/>
            </a:ln>
            <a:effectLst/>
          </c:spPr>
          <c:invertIfNegative val="0"/>
          <c:cat>
            <c:strRef>
              <c:f>'Excel-tipp'!$H$130:$S$130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'Excel-tipp'!$H$134:$S$134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8-4122-B108-7AE43B84A465}"/>
            </c:ext>
          </c:extLst>
        </c:ser>
        <c:ser>
          <c:idx val="4"/>
          <c:order val="4"/>
          <c:tx>
            <c:strRef>
              <c:f>'Excel-tipp'!$G$135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rgbClr val="DCEBFA"/>
            </a:solidFill>
            <a:ln>
              <a:noFill/>
            </a:ln>
            <a:effectLst/>
          </c:spPr>
          <c:invertIfNegative val="0"/>
          <c:cat>
            <c:strRef>
              <c:f>'Excel-tipp'!$H$130:$S$130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'Excel-tipp'!$H$135:$S$135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F8-4122-B108-7AE43B84A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510529120"/>
        <c:axId val="-510525312"/>
      </c:barChart>
      <c:catAx>
        <c:axId val="-51052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hu-HU"/>
          </a:p>
        </c:txPr>
        <c:crossAx val="-510525312"/>
        <c:crosses val="autoZero"/>
        <c:auto val="1"/>
        <c:lblAlgn val="ctr"/>
        <c:lblOffset val="100"/>
        <c:noMultiLvlLbl val="0"/>
      </c:catAx>
      <c:valAx>
        <c:axId val="-51052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hu-HU"/>
          </a:p>
        </c:txPr>
        <c:crossAx val="-510529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1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4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hu-HU" sz="1800" b="1" i="0" baseline="0">
                <a:effectLst/>
              </a:rPr>
              <a:t>Értékesített termékek (db/hónap)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4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hu-H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Kimutatás!$B$5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008CC8"/>
            </a:solidFill>
            <a:ln>
              <a:noFill/>
            </a:ln>
            <a:effectLst/>
          </c:spPr>
          <c:invertIfNegative val="0"/>
          <c:cat>
            <c:strRef>
              <c:f>Kimutatás!$C$4:$N$4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Kimutatás!$C$5:$N$5</c:f>
              <c:numCache>
                <c:formatCode>General</c:formatCode>
                <c:ptCount val="12"/>
                <c:pt idx="0">
                  <c:v>21</c:v>
                </c:pt>
                <c:pt idx="1">
                  <c:v>36</c:v>
                </c:pt>
                <c:pt idx="2">
                  <c:v>16</c:v>
                </c:pt>
                <c:pt idx="3">
                  <c:v>32</c:v>
                </c:pt>
                <c:pt idx="4">
                  <c:v>17</c:v>
                </c:pt>
                <c:pt idx="5">
                  <c:v>18</c:v>
                </c:pt>
                <c:pt idx="6">
                  <c:v>14</c:v>
                </c:pt>
                <c:pt idx="7">
                  <c:v>32</c:v>
                </c:pt>
                <c:pt idx="8">
                  <c:v>36</c:v>
                </c:pt>
                <c:pt idx="9">
                  <c:v>28</c:v>
                </c:pt>
                <c:pt idx="10">
                  <c:v>22</c:v>
                </c:pt>
                <c:pt idx="1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A-4787-A594-53BE3723CA8F}"/>
            </c:ext>
          </c:extLst>
        </c:ser>
        <c:ser>
          <c:idx val="1"/>
          <c:order val="1"/>
          <c:tx>
            <c:strRef>
              <c:f>Kimutatás!$B$6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rgbClr val="00A5D7"/>
            </a:solidFill>
            <a:ln>
              <a:noFill/>
            </a:ln>
            <a:effectLst/>
          </c:spPr>
          <c:invertIfNegative val="0"/>
          <c:cat>
            <c:strRef>
              <c:f>Kimutatás!$C$4:$N$4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Kimutatás!$C$6:$N$6</c:f>
              <c:numCache>
                <c:formatCode>General</c:formatCode>
                <c:ptCount val="12"/>
                <c:pt idx="0">
                  <c:v>28</c:v>
                </c:pt>
                <c:pt idx="1">
                  <c:v>20</c:v>
                </c:pt>
                <c:pt idx="2">
                  <c:v>9</c:v>
                </c:pt>
                <c:pt idx="3">
                  <c:v>23</c:v>
                </c:pt>
                <c:pt idx="4">
                  <c:v>39</c:v>
                </c:pt>
                <c:pt idx="5">
                  <c:v>21</c:v>
                </c:pt>
                <c:pt idx="6">
                  <c:v>40</c:v>
                </c:pt>
                <c:pt idx="7">
                  <c:v>14</c:v>
                </c:pt>
                <c:pt idx="8">
                  <c:v>2</c:v>
                </c:pt>
                <c:pt idx="9">
                  <c:v>11</c:v>
                </c:pt>
                <c:pt idx="10">
                  <c:v>18</c:v>
                </c:pt>
                <c:pt idx="1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7A-4787-A594-53BE3723CA8F}"/>
            </c:ext>
          </c:extLst>
        </c:ser>
        <c:ser>
          <c:idx val="2"/>
          <c:order val="2"/>
          <c:tx>
            <c:strRef>
              <c:f>Kimutatás!$B$7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73BEE1"/>
            </a:solidFill>
            <a:ln>
              <a:noFill/>
            </a:ln>
            <a:effectLst/>
          </c:spPr>
          <c:invertIfNegative val="0"/>
          <c:cat>
            <c:strRef>
              <c:f>Kimutatás!$C$4:$N$4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Kimutatás!$C$7:$N$7</c:f>
              <c:numCache>
                <c:formatCode>General</c:formatCode>
                <c:ptCount val="12"/>
                <c:pt idx="0">
                  <c:v>32</c:v>
                </c:pt>
                <c:pt idx="1">
                  <c:v>24</c:v>
                </c:pt>
                <c:pt idx="2">
                  <c:v>14</c:v>
                </c:pt>
                <c:pt idx="3">
                  <c:v>8</c:v>
                </c:pt>
                <c:pt idx="4">
                  <c:v>37</c:v>
                </c:pt>
                <c:pt idx="5">
                  <c:v>6</c:v>
                </c:pt>
                <c:pt idx="6">
                  <c:v>27</c:v>
                </c:pt>
                <c:pt idx="7">
                  <c:v>28</c:v>
                </c:pt>
                <c:pt idx="8">
                  <c:v>18</c:v>
                </c:pt>
                <c:pt idx="9">
                  <c:v>14</c:v>
                </c:pt>
                <c:pt idx="10">
                  <c:v>39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7A-4787-A594-53BE3723CA8F}"/>
            </c:ext>
          </c:extLst>
        </c:ser>
        <c:ser>
          <c:idx val="3"/>
          <c:order val="3"/>
          <c:tx>
            <c:strRef>
              <c:f>Kimutatás!$B$8</c:f>
              <c:strCache>
                <c:ptCount val="1"/>
                <c:pt idx="0">
                  <c:v>q</c:v>
                </c:pt>
              </c:strCache>
            </c:strRef>
          </c:tx>
          <c:spPr>
            <a:solidFill>
              <a:srgbClr val="AFD7EB"/>
            </a:solidFill>
            <a:ln>
              <a:noFill/>
            </a:ln>
            <a:effectLst/>
          </c:spPr>
          <c:invertIfNegative val="0"/>
          <c:cat>
            <c:strRef>
              <c:f>Kimutatás!$C$4:$N$4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Kimutatás!$C$8:$N$8</c:f>
              <c:numCache>
                <c:formatCode>General</c:formatCode>
                <c:ptCount val="12"/>
                <c:pt idx="0">
                  <c:v>2</c:v>
                </c:pt>
                <c:pt idx="1">
                  <c:v>34</c:v>
                </c:pt>
                <c:pt idx="2">
                  <c:v>26</c:v>
                </c:pt>
                <c:pt idx="3">
                  <c:v>9</c:v>
                </c:pt>
                <c:pt idx="4">
                  <c:v>23</c:v>
                </c:pt>
                <c:pt idx="5">
                  <c:v>27</c:v>
                </c:pt>
                <c:pt idx="6">
                  <c:v>20</c:v>
                </c:pt>
                <c:pt idx="7">
                  <c:v>17</c:v>
                </c:pt>
                <c:pt idx="8">
                  <c:v>6</c:v>
                </c:pt>
                <c:pt idx="9">
                  <c:v>11</c:v>
                </c:pt>
                <c:pt idx="10">
                  <c:v>33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7A-4787-A594-53BE3723CA8F}"/>
            </c:ext>
          </c:extLst>
        </c:ser>
        <c:ser>
          <c:idx val="4"/>
          <c:order val="4"/>
          <c:tx>
            <c:strRef>
              <c:f>Kimutatás!$B$9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rgbClr val="DCEBFA"/>
            </a:solidFill>
            <a:ln>
              <a:noFill/>
            </a:ln>
            <a:effectLst/>
          </c:spPr>
          <c:invertIfNegative val="0"/>
          <c:cat>
            <c:strRef>
              <c:f>Kimutatás!$C$4:$N$4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Kimutatás!$C$9:$N$9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7A-4787-A594-53BE3723C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510529120"/>
        <c:axId val="-510525312"/>
      </c:barChart>
      <c:catAx>
        <c:axId val="-51052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hu-HU"/>
          </a:p>
        </c:txPr>
        <c:crossAx val="-510525312"/>
        <c:crosses val="autoZero"/>
        <c:auto val="1"/>
        <c:lblAlgn val="ctr"/>
        <c:lblOffset val="100"/>
        <c:noMultiLvlLbl val="0"/>
      </c:catAx>
      <c:valAx>
        <c:axId val="-51052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hu-HU"/>
          </a:p>
        </c:txPr>
        <c:crossAx val="-510529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1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.xml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68358</xdr:colOff>
      <xdr:row>2</xdr:row>
      <xdr:rowOff>22419</xdr:rowOff>
    </xdr:from>
    <xdr:to>
      <xdr:col>5</xdr:col>
      <xdr:colOff>354906</xdr:colOff>
      <xdr:row>2</xdr:row>
      <xdr:rowOff>479683</xdr:rowOff>
    </xdr:to>
    <xdr:pic>
      <xdr:nvPicPr>
        <xdr:cNvPr id="15" name="Kép 1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87" y="327219"/>
          <a:ext cx="928805" cy="457264"/>
        </a:xfrm>
        <a:prstGeom prst="rect">
          <a:avLst/>
        </a:prstGeom>
      </xdr:spPr>
    </xdr:pic>
    <xdr:clientData/>
  </xdr:twoCellAnchor>
  <xdr:twoCellAnchor>
    <xdr:from>
      <xdr:col>3</xdr:col>
      <xdr:colOff>31749</xdr:colOff>
      <xdr:row>42</xdr:row>
      <xdr:rowOff>142875</xdr:rowOff>
    </xdr:from>
    <xdr:to>
      <xdr:col>6</xdr:col>
      <xdr:colOff>317499</xdr:colOff>
      <xdr:row>44</xdr:row>
      <xdr:rowOff>47625</xdr:rowOff>
    </xdr:to>
    <xdr:sp macro="" textlink="">
      <xdr:nvSpPr>
        <xdr:cNvPr id="14" name="Lekerekített téglalap 13"/>
        <xdr:cNvSpPr/>
      </xdr:nvSpPr>
      <xdr:spPr>
        <a:xfrm>
          <a:off x="555624" y="7286625"/>
          <a:ext cx="1317625" cy="222250"/>
        </a:xfrm>
        <a:prstGeom prst="roundRect">
          <a:avLst/>
        </a:prstGeom>
        <a:solidFill>
          <a:schemeClr val="bg1"/>
        </a:solidFill>
        <a:ln w="19050">
          <a:solidFill>
            <a:srgbClr val="C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I. lépés</a:t>
          </a:r>
        </a:p>
      </xdr:txBody>
    </xdr:sp>
    <xdr:clientData/>
  </xdr:twoCellAnchor>
  <xdr:twoCellAnchor>
    <xdr:from>
      <xdr:col>5</xdr:col>
      <xdr:colOff>285750</xdr:colOff>
      <xdr:row>48</xdr:row>
      <xdr:rowOff>112031</xdr:rowOff>
    </xdr:from>
    <xdr:to>
      <xdr:col>21</xdr:col>
      <xdr:colOff>203200</xdr:colOff>
      <xdr:row>59</xdr:row>
      <xdr:rowOff>96156</xdr:rowOff>
    </xdr:to>
    <xdr:pic>
      <xdr:nvPicPr>
        <xdr:cNvPr id="2" name="Kép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83" t="3256" b="73087"/>
        <a:stretch/>
      </xdr:blipFill>
      <xdr:spPr>
        <a:xfrm>
          <a:off x="1472293" y="8657317"/>
          <a:ext cx="14319250" cy="1791153"/>
        </a:xfrm>
        <a:prstGeom prst="rect">
          <a:avLst/>
        </a:prstGeom>
      </xdr:spPr>
    </xdr:pic>
    <xdr:clientData/>
  </xdr:twoCellAnchor>
  <xdr:twoCellAnchor>
    <xdr:from>
      <xdr:col>15</xdr:col>
      <xdr:colOff>55815</xdr:colOff>
      <xdr:row>52</xdr:row>
      <xdr:rowOff>154213</xdr:rowOff>
    </xdr:from>
    <xdr:to>
      <xdr:col>17</xdr:col>
      <xdr:colOff>363584</xdr:colOff>
      <xdr:row>59</xdr:row>
      <xdr:rowOff>43089</xdr:rowOff>
    </xdr:to>
    <xdr:sp macro="" textlink="">
      <xdr:nvSpPr>
        <xdr:cNvPr id="16" name="Téglalap 15"/>
        <xdr:cNvSpPr/>
      </xdr:nvSpPr>
      <xdr:spPr>
        <a:xfrm>
          <a:off x="9217958" y="9234713"/>
          <a:ext cx="2593769" cy="1031876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 editAs="oneCell">
    <xdr:from>
      <xdr:col>5</xdr:col>
      <xdr:colOff>333374</xdr:colOff>
      <xdr:row>60</xdr:row>
      <xdr:rowOff>55563</xdr:rowOff>
    </xdr:from>
    <xdr:to>
      <xdr:col>10</xdr:col>
      <xdr:colOff>841375</xdr:colOff>
      <xdr:row>81</xdr:row>
      <xdr:rowOff>95252</xdr:rowOff>
    </xdr:to>
    <xdr:pic>
      <xdr:nvPicPr>
        <xdr:cNvPr id="4" name="Kép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3369" t="36680" r="26427" b="20997"/>
        <a:stretch/>
      </xdr:blipFill>
      <xdr:spPr>
        <a:xfrm>
          <a:off x="1519917" y="10571163"/>
          <a:ext cx="3893458" cy="4255180"/>
        </a:xfrm>
        <a:prstGeom prst="rect">
          <a:avLst/>
        </a:prstGeom>
      </xdr:spPr>
    </xdr:pic>
    <xdr:clientData/>
  </xdr:twoCellAnchor>
  <xdr:twoCellAnchor>
    <xdr:from>
      <xdr:col>3</xdr:col>
      <xdr:colOff>41813</xdr:colOff>
      <xdr:row>91</xdr:row>
      <xdr:rowOff>72756</xdr:rowOff>
    </xdr:from>
    <xdr:to>
      <xdr:col>6</xdr:col>
      <xdr:colOff>324603</xdr:colOff>
      <xdr:row>92</xdr:row>
      <xdr:rowOff>136256</xdr:rowOff>
    </xdr:to>
    <xdr:sp macro="" textlink="">
      <xdr:nvSpPr>
        <xdr:cNvPr id="21" name="Lekerekített téglalap 20"/>
        <xdr:cNvSpPr/>
      </xdr:nvSpPr>
      <xdr:spPr>
        <a:xfrm>
          <a:off x="574567" y="15659853"/>
          <a:ext cx="1316011" cy="224941"/>
        </a:xfrm>
        <a:prstGeom prst="roundRect">
          <a:avLst/>
        </a:prstGeom>
        <a:solidFill>
          <a:schemeClr val="bg1"/>
        </a:solidFill>
        <a:ln w="19050">
          <a:solidFill>
            <a:srgbClr val="C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II. lépés</a:t>
          </a:r>
        </a:p>
      </xdr:txBody>
    </xdr:sp>
    <xdr:clientData/>
  </xdr:twoCellAnchor>
  <xdr:twoCellAnchor editAs="oneCell">
    <xdr:from>
      <xdr:col>5</xdr:col>
      <xdr:colOff>301626</xdr:colOff>
      <xdr:row>96</xdr:row>
      <xdr:rowOff>19959</xdr:rowOff>
    </xdr:from>
    <xdr:to>
      <xdr:col>19</xdr:col>
      <xdr:colOff>587375</xdr:colOff>
      <xdr:row>100</xdr:row>
      <xdr:rowOff>3</xdr:rowOff>
    </xdr:to>
    <xdr:pic>
      <xdr:nvPicPr>
        <xdr:cNvPr id="9" name="Kép 8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9099" r="42469" b="75692"/>
        <a:stretch/>
      </xdr:blipFill>
      <xdr:spPr>
        <a:xfrm>
          <a:off x="1488169" y="17230273"/>
          <a:ext cx="12053206" cy="622300"/>
        </a:xfrm>
        <a:prstGeom prst="rect">
          <a:avLst/>
        </a:prstGeom>
      </xdr:spPr>
    </xdr:pic>
    <xdr:clientData/>
  </xdr:twoCellAnchor>
  <xdr:twoCellAnchor>
    <xdr:from>
      <xdr:col>3</xdr:col>
      <xdr:colOff>34817</xdr:colOff>
      <xdr:row>122</xdr:row>
      <xdr:rowOff>86478</xdr:rowOff>
    </xdr:from>
    <xdr:to>
      <xdr:col>6</xdr:col>
      <xdr:colOff>317607</xdr:colOff>
      <xdr:row>123</xdr:row>
      <xdr:rowOff>149978</xdr:rowOff>
    </xdr:to>
    <xdr:sp macro="" textlink="">
      <xdr:nvSpPr>
        <xdr:cNvPr id="25" name="Lekerekített téglalap 24"/>
        <xdr:cNvSpPr/>
      </xdr:nvSpPr>
      <xdr:spPr>
        <a:xfrm>
          <a:off x="558692" y="21025603"/>
          <a:ext cx="1314665" cy="222250"/>
        </a:xfrm>
        <a:prstGeom prst="roundRect">
          <a:avLst/>
        </a:prstGeom>
        <a:solidFill>
          <a:schemeClr val="bg1"/>
        </a:solidFill>
        <a:ln w="19050">
          <a:solidFill>
            <a:srgbClr val="C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III. lépés</a:t>
          </a:r>
        </a:p>
      </xdr:txBody>
    </xdr:sp>
    <xdr:clientData/>
  </xdr:twoCellAnchor>
  <xdr:twoCellAnchor editAs="oneCell">
    <xdr:from>
      <xdr:col>10</xdr:col>
      <xdr:colOff>301625</xdr:colOff>
      <xdr:row>136</xdr:row>
      <xdr:rowOff>47624</xdr:rowOff>
    </xdr:from>
    <xdr:to>
      <xdr:col>19</xdr:col>
      <xdr:colOff>285750</xdr:colOff>
      <xdr:row>143</xdr:row>
      <xdr:rowOff>111125</xdr:rowOff>
    </xdr:to>
    <xdr:pic>
      <xdr:nvPicPr>
        <xdr:cNvPr id="10" name="Kép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0983" t="2822" r="26541" b="81117"/>
        <a:stretch/>
      </xdr:blipFill>
      <xdr:spPr>
        <a:xfrm>
          <a:off x="4699000" y="23844249"/>
          <a:ext cx="8128000" cy="1174751"/>
        </a:xfrm>
        <a:prstGeom prst="rect">
          <a:avLst/>
        </a:prstGeom>
      </xdr:spPr>
    </xdr:pic>
    <xdr:clientData/>
  </xdr:twoCellAnchor>
  <xdr:twoCellAnchor>
    <xdr:from>
      <xdr:col>16</xdr:col>
      <xdr:colOff>460375</xdr:colOff>
      <xdr:row>137</xdr:row>
      <xdr:rowOff>111125</xdr:rowOff>
    </xdr:from>
    <xdr:to>
      <xdr:col>18</xdr:col>
      <xdr:colOff>31750</xdr:colOff>
      <xdr:row>144</xdr:row>
      <xdr:rowOff>1</xdr:rowOff>
    </xdr:to>
    <xdr:sp macro="" textlink="">
      <xdr:nvSpPr>
        <xdr:cNvPr id="26" name="Téglalap 25"/>
        <xdr:cNvSpPr/>
      </xdr:nvSpPr>
      <xdr:spPr>
        <a:xfrm>
          <a:off x="10239375" y="24066500"/>
          <a:ext cx="1492250" cy="1000126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 editAs="oneCell">
    <xdr:from>
      <xdr:col>10</xdr:col>
      <xdr:colOff>349248</xdr:colOff>
      <xdr:row>144</xdr:row>
      <xdr:rowOff>127000</xdr:rowOff>
    </xdr:from>
    <xdr:to>
      <xdr:col>15</xdr:col>
      <xdr:colOff>62753</xdr:colOff>
      <xdr:row>159</xdr:row>
      <xdr:rowOff>127001</xdr:rowOff>
    </xdr:to>
    <xdr:pic>
      <xdr:nvPicPr>
        <xdr:cNvPr id="17" name="Kép 16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7375" t="32556" r="38878" b="40748"/>
        <a:stretch/>
      </xdr:blipFill>
      <xdr:spPr>
        <a:xfrm>
          <a:off x="4921248" y="27711400"/>
          <a:ext cx="4133105" cy="2420472"/>
        </a:xfrm>
        <a:prstGeom prst="rect">
          <a:avLst/>
        </a:prstGeom>
      </xdr:spPr>
    </xdr:pic>
    <xdr:clientData/>
  </xdr:twoCellAnchor>
  <xdr:twoCellAnchor editAs="oneCell">
    <xdr:from>
      <xdr:col>10</xdr:col>
      <xdr:colOff>365125</xdr:colOff>
      <xdr:row>161</xdr:row>
      <xdr:rowOff>31751</xdr:rowOff>
    </xdr:from>
    <xdr:to>
      <xdr:col>20</xdr:col>
      <xdr:colOff>715010</xdr:colOff>
      <xdr:row>169</xdr:row>
      <xdr:rowOff>127002</xdr:rowOff>
    </xdr:to>
    <xdr:pic>
      <xdr:nvPicPr>
        <xdr:cNvPr id="19" name="Kép 18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r="15070" b="81334"/>
        <a:stretch/>
      </xdr:blipFill>
      <xdr:spPr>
        <a:xfrm>
          <a:off x="4762500" y="27797126"/>
          <a:ext cx="9937750" cy="1365250"/>
        </a:xfrm>
        <a:prstGeom prst="rect">
          <a:avLst/>
        </a:prstGeom>
      </xdr:spPr>
    </xdr:pic>
    <xdr:clientData/>
  </xdr:twoCellAnchor>
  <xdr:twoCellAnchor>
    <xdr:from>
      <xdr:col>13</xdr:col>
      <xdr:colOff>200024</xdr:colOff>
      <xdr:row>164</xdr:row>
      <xdr:rowOff>25400</xdr:rowOff>
    </xdr:from>
    <xdr:to>
      <xdr:col>14</xdr:col>
      <xdr:colOff>984249</xdr:colOff>
      <xdr:row>170</xdr:row>
      <xdr:rowOff>31750</xdr:rowOff>
    </xdr:to>
    <xdr:sp macro="" textlink="">
      <xdr:nvSpPr>
        <xdr:cNvPr id="30" name="Téglalap 29"/>
        <xdr:cNvSpPr/>
      </xdr:nvSpPr>
      <xdr:spPr>
        <a:xfrm>
          <a:off x="6772274" y="28267025"/>
          <a:ext cx="1831975" cy="958850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18</xdr:col>
      <xdr:colOff>809625</xdr:colOff>
      <xdr:row>164</xdr:row>
      <xdr:rowOff>63500</xdr:rowOff>
    </xdr:from>
    <xdr:to>
      <xdr:col>19</xdr:col>
      <xdr:colOff>1111250</xdr:colOff>
      <xdr:row>168</xdr:row>
      <xdr:rowOff>127000</xdr:rowOff>
    </xdr:to>
    <xdr:sp macro="" textlink="">
      <xdr:nvSpPr>
        <xdr:cNvPr id="31" name="Téglalap 30"/>
        <xdr:cNvSpPr/>
      </xdr:nvSpPr>
      <xdr:spPr>
        <a:xfrm>
          <a:off x="12509500" y="28305125"/>
          <a:ext cx="1143000" cy="698500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10</xdr:col>
      <xdr:colOff>396874</xdr:colOff>
      <xdr:row>171</xdr:row>
      <xdr:rowOff>0</xdr:rowOff>
    </xdr:from>
    <xdr:to>
      <xdr:col>20</xdr:col>
      <xdr:colOff>555624</xdr:colOff>
      <xdr:row>203</xdr:row>
      <xdr:rowOff>142875</xdr:rowOff>
    </xdr:to>
    <xdr:graphicFrame macro="">
      <xdr:nvGraphicFramePr>
        <xdr:cNvPr id="20" name="Diagram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619125</xdr:colOff>
      <xdr:row>67</xdr:row>
      <xdr:rowOff>177800</xdr:rowOff>
    </xdr:from>
    <xdr:to>
      <xdr:col>16</xdr:col>
      <xdr:colOff>1031875</xdr:colOff>
      <xdr:row>92</xdr:row>
      <xdr:rowOff>8617</xdr:rowOff>
    </xdr:to>
    <xdr:pic>
      <xdr:nvPicPr>
        <xdr:cNvPr id="3" name="Kép 2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4392" t="19968" r="35846" b="37709"/>
        <a:stretch/>
      </xdr:blipFill>
      <xdr:spPr>
        <a:xfrm>
          <a:off x="5905500" y="11703050"/>
          <a:ext cx="4905375" cy="4251325"/>
        </a:xfrm>
        <a:prstGeom prst="rect">
          <a:avLst/>
        </a:prstGeom>
      </xdr:spPr>
    </xdr:pic>
    <xdr:clientData/>
  </xdr:twoCellAnchor>
  <xdr:twoCellAnchor>
    <xdr:from>
      <xdr:col>13</xdr:col>
      <xdr:colOff>244289</xdr:colOff>
      <xdr:row>105</xdr:row>
      <xdr:rowOff>25133</xdr:rowOff>
    </xdr:from>
    <xdr:to>
      <xdr:col>13</xdr:col>
      <xdr:colOff>557253</xdr:colOff>
      <xdr:row>105</xdr:row>
      <xdr:rowOff>212751</xdr:rowOff>
    </xdr:to>
    <xdr:sp macro="" textlink="">
      <xdr:nvSpPr>
        <xdr:cNvPr id="6" name="Lefelé nyíl 5"/>
        <xdr:cNvSpPr/>
      </xdr:nvSpPr>
      <xdr:spPr>
        <a:xfrm>
          <a:off x="7066430" y="19254427"/>
          <a:ext cx="312964" cy="187618"/>
        </a:xfrm>
        <a:prstGeom prst="downArrow">
          <a:avLst/>
        </a:prstGeom>
        <a:solidFill>
          <a:srgbClr val="1C1C1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19</xdr:col>
      <xdr:colOff>555492</xdr:colOff>
      <xdr:row>127</xdr:row>
      <xdr:rowOff>158405</xdr:rowOff>
    </xdr:from>
    <xdr:to>
      <xdr:col>19</xdr:col>
      <xdr:colOff>868457</xdr:colOff>
      <xdr:row>129</xdr:row>
      <xdr:rowOff>9925</xdr:rowOff>
    </xdr:to>
    <xdr:sp macro="" textlink="">
      <xdr:nvSpPr>
        <xdr:cNvPr id="22" name="Lefelé nyíl 21"/>
        <xdr:cNvSpPr/>
      </xdr:nvSpPr>
      <xdr:spPr>
        <a:xfrm>
          <a:off x="13554316" y="24183817"/>
          <a:ext cx="312965" cy="228037"/>
        </a:xfrm>
        <a:prstGeom prst="downArrow">
          <a:avLst/>
        </a:prstGeom>
        <a:solidFill>
          <a:srgbClr val="1C1C1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19</xdr:col>
      <xdr:colOff>587348</xdr:colOff>
      <xdr:row>69</xdr:row>
      <xdr:rowOff>39700</xdr:rowOff>
    </xdr:from>
    <xdr:to>
      <xdr:col>19</xdr:col>
      <xdr:colOff>900313</xdr:colOff>
      <xdr:row>69</xdr:row>
      <xdr:rowOff>269659</xdr:rowOff>
    </xdr:to>
    <xdr:sp macro="" textlink="">
      <xdr:nvSpPr>
        <xdr:cNvPr id="23" name="Lefelé nyíl 22"/>
        <xdr:cNvSpPr/>
      </xdr:nvSpPr>
      <xdr:spPr>
        <a:xfrm>
          <a:off x="13586172" y="12769582"/>
          <a:ext cx="312965" cy="229959"/>
        </a:xfrm>
        <a:prstGeom prst="downArrow">
          <a:avLst/>
        </a:prstGeom>
        <a:solidFill>
          <a:srgbClr val="1C1C1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10582</xdr:colOff>
      <xdr:row>10</xdr:row>
      <xdr:rowOff>57150</xdr:rowOff>
    </xdr:from>
    <xdr:to>
      <xdr:col>15</xdr:col>
      <xdr:colOff>52916</xdr:colOff>
      <xdr:row>34</xdr:row>
      <xdr:rowOff>42333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tabColor rgb="FF008CC8"/>
    <pageSetUpPr fitToPage="1"/>
  </sheetPr>
  <dimension ref="A1:AC507"/>
  <sheetViews>
    <sheetView showGridLines="0" tabSelected="1" showWhiteSpace="0" zoomScale="85" zoomScaleNormal="85" zoomScaleSheetLayoutView="85" zoomScalePageLayoutView="85" workbookViewId="0">
      <selection activeCell="G3" sqref="G3:T3"/>
    </sheetView>
  </sheetViews>
  <sheetFormatPr defaultColWidth="0" defaultRowHeight="13.2" zeroHeight="1" x14ac:dyDescent="0.3"/>
  <cols>
    <col min="1" max="4" width="2.77734375" style="1" customWidth="1"/>
    <col min="5" max="6" width="6.44140625" style="1" customWidth="1"/>
    <col min="7" max="9" width="9.77734375" style="1" customWidth="1"/>
    <col min="10" max="11" width="13.44140625" style="1" customWidth="1"/>
    <col min="12" max="12" width="9.77734375" style="1" customWidth="1"/>
    <col min="13" max="13" width="9.5546875" style="1" customWidth="1"/>
    <col min="14" max="15" width="15.77734375" style="1" customWidth="1"/>
    <col min="16" max="16" width="16.5546875" style="1" bestFit="1" customWidth="1"/>
    <col min="17" max="17" width="16.21875" style="1" customWidth="1"/>
    <col min="18" max="19" width="12.77734375" style="1" bestFit="1" customWidth="1"/>
    <col min="20" max="20" width="21.77734375" style="1" customWidth="1"/>
    <col min="21" max="21" width="10.44140625" style="1" customWidth="1"/>
    <col min="22" max="22" width="3" style="1" customWidth="1"/>
    <col min="23" max="23" width="5" style="1" customWidth="1"/>
    <col min="24" max="25" width="2.77734375" style="1" customWidth="1"/>
    <col min="26" max="29" width="0" style="1" hidden="1" customWidth="1"/>
    <col min="30" max="16384" width="9.21875" style="1" hidden="1"/>
  </cols>
  <sheetData>
    <row r="1" spans="2:24" ht="12" customHeight="1" x14ac:dyDescent="0.3"/>
    <row r="2" spans="2:24" ht="12" customHeight="1" x14ac:dyDescent="0.3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2:24" ht="40.049999999999997" customHeight="1" x14ac:dyDescent="0.3">
      <c r="B3" s="4"/>
      <c r="G3" s="158" t="s">
        <v>40</v>
      </c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60"/>
      <c r="X3" s="4"/>
    </row>
    <row r="4" spans="2:24" ht="14.55" customHeight="1" thickBot="1" x14ac:dyDescent="0.35">
      <c r="B4" s="4"/>
      <c r="X4" s="4"/>
    </row>
    <row r="5" spans="2:24" ht="12" customHeight="1" thickTop="1" x14ac:dyDescent="0.3">
      <c r="B5" s="4"/>
      <c r="E5" s="170" t="s">
        <v>39</v>
      </c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2"/>
      <c r="X5" s="4"/>
    </row>
    <row r="6" spans="2:24" ht="18.75" customHeight="1" x14ac:dyDescent="0.3">
      <c r="B6" s="4"/>
      <c r="E6" s="173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5"/>
      <c r="X6" s="4"/>
    </row>
    <row r="7" spans="2:24" ht="13.05" customHeight="1" thickBot="1" x14ac:dyDescent="0.35">
      <c r="B7" s="4"/>
      <c r="E7" s="176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8"/>
      <c r="X7" s="4"/>
    </row>
    <row r="8" spans="2:24" ht="13.05" customHeight="1" thickTop="1" x14ac:dyDescent="0.25">
      <c r="B8" s="4"/>
      <c r="C8" s="13"/>
      <c r="D8" s="13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3"/>
      <c r="X8" s="4"/>
    </row>
    <row r="9" spans="2:24" ht="13.05" customHeight="1" x14ac:dyDescent="0.25">
      <c r="B9" s="4"/>
      <c r="D9" s="14"/>
      <c r="E9" s="5"/>
      <c r="F9" s="5"/>
      <c r="O9" s="15"/>
      <c r="P9" s="18"/>
      <c r="Q9" s="19"/>
      <c r="R9" s="16"/>
      <c r="S9" s="16"/>
      <c r="T9" s="16"/>
      <c r="U9" s="17"/>
      <c r="V9" s="17"/>
      <c r="X9" s="4"/>
    </row>
    <row r="10" spans="2:24" ht="13.05" customHeight="1" thickBot="1" x14ac:dyDescent="0.3">
      <c r="B10" s="4"/>
      <c r="D10" s="14"/>
      <c r="E10" s="5"/>
      <c r="F10" s="2"/>
      <c r="O10" s="15"/>
      <c r="P10" s="18"/>
      <c r="Q10" s="19"/>
      <c r="R10" s="16"/>
      <c r="S10" s="16"/>
      <c r="T10" s="16"/>
      <c r="U10" s="17"/>
      <c r="V10" s="17"/>
      <c r="X10" s="4"/>
    </row>
    <row r="11" spans="2:24" ht="13.05" customHeight="1" x14ac:dyDescent="0.3">
      <c r="B11" s="4"/>
      <c r="D11" s="14"/>
      <c r="E11" s="5"/>
      <c r="F11" s="5"/>
      <c r="I11" s="161" t="s">
        <v>0</v>
      </c>
      <c r="J11" s="162"/>
      <c r="K11" s="162"/>
      <c r="L11" s="162"/>
      <c r="M11" s="162"/>
      <c r="N11" s="162"/>
      <c r="O11" s="162"/>
      <c r="P11" s="162"/>
      <c r="Q11" s="162"/>
      <c r="R11" s="163"/>
      <c r="X11" s="4"/>
    </row>
    <row r="12" spans="2:24" ht="13.05" customHeight="1" x14ac:dyDescent="0.3">
      <c r="B12" s="4"/>
      <c r="D12" s="14"/>
      <c r="E12" s="5"/>
      <c r="F12" s="5"/>
      <c r="I12" s="164"/>
      <c r="J12" s="165"/>
      <c r="K12" s="165"/>
      <c r="L12" s="165"/>
      <c r="M12" s="165"/>
      <c r="N12" s="165"/>
      <c r="O12" s="165"/>
      <c r="P12" s="165"/>
      <c r="Q12" s="165"/>
      <c r="R12" s="166"/>
      <c r="X12" s="4"/>
    </row>
    <row r="13" spans="2:24" ht="14.25" customHeight="1" thickBot="1" x14ac:dyDescent="0.35">
      <c r="B13" s="4"/>
      <c r="D13" s="14"/>
      <c r="E13" s="5"/>
      <c r="F13" s="5"/>
      <c r="I13" s="167"/>
      <c r="J13" s="168"/>
      <c r="K13" s="168"/>
      <c r="L13" s="168"/>
      <c r="M13" s="168"/>
      <c r="N13" s="168"/>
      <c r="O13" s="168"/>
      <c r="P13" s="168"/>
      <c r="Q13" s="168"/>
      <c r="R13" s="169"/>
      <c r="X13" s="4"/>
    </row>
    <row r="14" spans="2:24" ht="13.05" customHeight="1" x14ac:dyDescent="0.25">
      <c r="B14" s="4"/>
      <c r="I14" s="179" t="s">
        <v>34</v>
      </c>
      <c r="J14" s="180"/>
      <c r="K14" s="180"/>
      <c r="L14" s="180"/>
      <c r="M14" s="180"/>
      <c r="N14" s="180"/>
      <c r="O14" s="180"/>
      <c r="P14" s="180"/>
      <c r="Q14" s="180"/>
      <c r="R14" s="181"/>
      <c r="S14" s="16"/>
      <c r="T14" s="16"/>
      <c r="U14" s="17"/>
      <c r="V14" s="17"/>
      <c r="X14" s="4"/>
    </row>
    <row r="15" spans="2:24" ht="13.05" customHeight="1" x14ac:dyDescent="0.3">
      <c r="B15" s="4"/>
      <c r="I15" s="182"/>
      <c r="J15" s="174"/>
      <c r="K15" s="174"/>
      <c r="L15" s="174"/>
      <c r="M15" s="174"/>
      <c r="N15" s="174"/>
      <c r="O15" s="174"/>
      <c r="P15" s="174"/>
      <c r="Q15" s="174"/>
      <c r="R15" s="183"/>
      <c r="X15" s="4"/>
    </row>
    <row r="16" spans="2:24" ht="13.05" customHeight="1" x14ac:dyDescent="0.3">
      <c r="B16" s="4"/>
      <c r="E16" s="2"/>
      <c r="F16" s="2"/>
      <c r="G16" s="2"/>
      <c r="H16" s="2"/>
      <c r="I16" s="182"/>
      <c r="J16" s="174"/>
      <c r="K16" s="174"/>
      <c r="L16" s="174"/>
      <c r="M16" s="174"/>
      <c r="N16" s="174"/>
      <c r="O16" s="174"/>
      <c r="P16" s="174"/>
      <c r="Q16" s="174"/>
      <c r="R16" s="183"/>
      <c r="X16" s="4"/>
    </row>
    <row r="17" spans="2:24" ht="13.05" customHeight="1" x14ac:dyDescent="0.3">
      <c r="B17" s="4"/>
      <c r="E17" s="2"/>
      <c r="F17" s="2"/>
      <c r="G17" s="2"/>
      <c r="H17" s="2"/>
      <c r="I17" s="182"/>
      <c r="J17" s="174"/>
      <c r="K17" s="174"/>
      <c r="L17" s="174"/>
      <c r="M17" s="174"/>
      <c r="N17" s="174"/>
      <c r="O17" s="174"/>
      <c r="P17" s="174"/>
      <c r="Q17" s="174"/>
      <c r="R17" s="183"/>
      <c r="X17" s="4"/>
    </row>
    <row r="18" spans="2:24" ht="13.05" customHeight="1" x14ac:dyDescent="0.3">
      <c r="B18" s="4"/>
      <c r="E18" s="2"/>
      <c r="F18" s="2"/>
      <c r="G18" s="2"/>
      <c r="H18" s="2"/>
      <c r="I18" s="182"/>
      <c r="J18" s="174"/>
      <c r="K18" s="174"/>
      <c r="L18" s="174"/>
      <c r="M18" s="174"/>
      <c r="N18" s="174"/>
      <c r="O18" s="174"/>
      <c r="P18" s="174"/>
      <c r="Q18" s="174"/>
      <c r="R18" s="183"/>
      <c r="X18" s="4"/>
    </row>
    <row r="19" spans="2:24" ht="13.05" customHeight="1" thickBot="1" x14ac:dyDescent="0.35">
      <c r="B19" s="4"/>
      <c r="E19" s="2"/>
      <c r="F19" s="2"/>
      <c r="G19" s="2"/>
      <c r="H19" s="2"/>
      <c r="I19" s="184"/>
      <c r="J19" s="185"/>
      <c r="K19" s="185"/>
      <c r="L19" s="185"/>
      <c r="M19" s="185"/>
      <c r="N19" s="185"/>
      <c r="O19" s="185"/>
      <c r="P19" s="185"/>
      <c r="Q19" s="185"/>
      <c r="R19" s="186"/>
      <c r="X19" s="4"/>
    </row>
    <row r="20" spans="2:24" ht="13.05" customHeight="1" x14ac:dyDescent="0.3">
      <c r="B20" s="4"/>
      <c r="E20" s="2"/>
      <c r="F20" s="2"/>
      <c r="G20" s="2"/>
      <c r="H20" s="2"/>
      <c r="I20" s="2"/>
      <c r="J20" s="2"/>
      <c r="K20" s="2"/>
      <c r="L20" s="2"/>
      <c r="M20" s="2"/>
      <c r="N20" s="2"/>
      <c r="X20" s="4"/>
    </row>
    <row r="21" spans="2:24" ht="22.2" customHeight="1" x14ac:dyDescent="0.3">
      <c r="B21" s="4"/>
      <c r="E21" s="11"/>
      <c r="F21" s="11"/>
      <c r="G21" s="11"/>
      <c r="H21" s="191" t="s">
        <v>32</v>
      </c>
      <c r="I21" s="188" t="s">
        <v>47</v>
      </c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90"/>
      <c r="X21" s="4"/>
    </row>
    <row r="22" spans="2:24" ht="18" customHeight="1" x14ac:dyDescent="0.3">
      <c r="B22" s="4"/>
      <c r="E22" s="33"/>
      <c r="F22" s="33"/>
      <c r="H22" s="192"/>
      <c r="I22" s="75" t="s">
        <v>1</v>
      </c>
      <c r="J22" s="75" t="s">
        <v>2</v>
      </c>
      <c r="K22" s="75" t="s">
        <v>3</v>
      </c>
      <c r="L22" s="75" t="s">
        <v>4</v>
      </c>
      <c r="M22" s="75" t="s">
        <v>5</v>
      </c>
      <c r="N22" s="75" t="s">
        <v>6</v>
      </c>
      <c r="O22" s="75" t="s">
        <v>26</v>
      </c>
      <c r="P22" s="75" t="s">
        <v>27</v>
      </c>
      <c r="Q22" s="75" t="s">
        <v>28</v>
      </c>
      <c r="R22" s="75" t="s">
        <v>29</v>
      </c>
      <c r="S22" s="75" t="s">
        <v>30</v>
      </c>
      <c r="T22" s="76" t="s">
        <v>31</v>
      </c>
      <c r="X22" s="4"/>
    </row>
    <row r="23" spans="2:24" ht="14.4" customHeight="1" x14ac:dyDescent="0.3">
      <c r="B23" s="4"/>
      <c r="E23" s="2"/>
      <c r="H23" s="65" t="s">
        <v>7</v>
      </c>
      <c r="I23" s="86">
        <v>21</v>
      </c>
      <c r="J23" s="86">
        <v>36</v>
      </c>
      <c r="K23" s="86">
        <v>16</v>
      </c>
      <c r="L23" s="86">
        <v>32</v>
      </c>
      <c r="M23" s="86">
        <v>17</v>
      </c>
      <c r="N23" s="86">
        <v>18</v>
      </c>
      <c r="O23" s="86">
        <v>14</v>
      </c>
      <c r="P23" s="86">
        <v>32</v>
      </c>
      <c r="Q23" s="86">
        <v>36</v>
      </c>
      <c r="R23" s="86">
        <v>28</v>
      </c>
      <c r="S23" s="86">
        <v>22</v>
      </c>
      <c r="T23" s="87">
        <v>33</v>
      </c>
      <c r="X23" s="4"/>
    </row>
    <row r="24" spans="2:24" ht="14.4" customHeight="1" x14ac:dyDescent="0.3">
      <c r="B24" s="4"/>
      <c r="H24" s="65" t="s">
        <v>8</v>
      </c>
      <c r="I24" s="88">
        <v>32</v>
      </c>
      <c r="J24" s="88">
        <v>31</v>
      </c>
      <c r="K24" s="88">
        <v>30</v>
      </c>
      <c r="L24" s="88">
        <v>27</v>
      </c>
      <c r="M24" s="88">
        <v>23</v>
      </c>
      <c r="N24" s="88">
        <v>8</v>
      </c>
      <c r="O24" s="88">
        <v>23</v>
      </c>
      <c r="P24" s="88">
        <v>18</v>
      </c>
      <c r="Q24" s="88">
        <v>28</v>
      </c>
      <c r="R24" s="88">
        <v>25</v>
      </c>
      <c r="S24" s="88">
        <v>18</v>
      </c>
      <c r="T24" s="89">
        <v>38</v>
      </c>
      <c r="X24" s="4"/>
    </row>
    <row r="25" spans="2:24" ht="14.4" customHeight="1" x14ac:dyDescent="0.3">
      <c r="B25" s="4"/>
      <c r="H25" s="65" t="s">
        <v>9</v>
      </c>
      <c r="I25" s="88">
        <v>37</v>
      </c>
      <c r="J25" s="88">
        <v>16</v>
      </c>
      <c r="K25" s="88">
        <v>36</v>
      </c>
      <c r="L25" s="88">
        <v>31</v>
      </c>
      <c r="M25" s="88">
        <v>31</v>
      </c>
      <c r="N25" s="88">
        <v>8</v>
      </c>
      <c r="O25" s="88">
        <v>38</v>
      </c>
      <c r="P25" s="88">
        <v>13</v>
      </c>
      <c r="Q25" s="88">
        <v>25</v>
      </c>
      <c r="R25" s="88">
        <v>39</v>
      </c>
      <c r="S25" s="88">
        <v>17</v>
      </c>
      <c r="T25" s="89">
        <v>4</v>
      </c>
      <c r="X25" s="4"/>
    </row>
    <row r="26" spans="2:24" ht="14.4" customHeight="1" x14ac:dyDescent="0.3">
      <c r="B26" s="4"/>
      <c r="H26" s="65" t="s">
        <v>10</v>
      </c>
      <c r="I26" s="88">
        <v>32</v>
      </c>
      <c r="J26" s="88">
        <v>13</v>
      </c>
      <c r="K26" s="88">
        <v>29</v>
      </c>
      <c r="L26" s="88">
        <v>19</v>
      </c>
      <c r="M26" s="88">
        <v>17</v>
      </c>
      <c r="N26" s="88">
        <v>33</v>
      </c>
      <c r="O26" s="88">
        <v>3</v>
      </c>
      <c r="P26" s="88">
        <v>37</v>
      </c>
      <c r="Q26" s="88">
        <v>37</v>
      </c>
      <c r="R26" s="88">
        <v>5</v>
      </c>
      <c r="S26" s="88">
        <v>6</v>
      </c>
      <c r="T26" s="89">
        <v>40</v>
      </c>
      <c r="X26" s="4"/>
    </row>
    <row r="27" spans="2:24" ht="14.4" customHeight="1" x14ac:dyDescent="0.3">
      <c r="B27" s="4"/>
      <c r="H27" s="65" t="s">
        <v>11</v>
      </c>
      <c r="I27" s="88">
        <v>21</v>
      </c>
      <c r="J27" s="88">
        <v>23</v>
      </c>
      <c r="K27" s="88">
        <v>18</v>
      </c>
      <c r="L27" s="88">
        <v>22</v>
      </c>
      <c r="M27" s="88">
        <v>1</v>
      </c>
      <c r="N27" s="88">
        <v>24</v>
      </c>
      <c r="O27" s="88">
        <v>6</v>
      </c>
      <c r="P27" s="88">
        <v>37</v>
      </c>
      <c r="Q27" s="88">
        <v>9</v>
      </c>
      <c r="R27" s="88">
        <v>37</v>
      </c>
      <c r="S27" s="88">
        <v>37</v>
      </c>
      <c r="T27" s="89">
        <v>29</v>
      </c>
      <c r="X27" s="4"/>
    </row>
    <row r="28" spans="2:24" ht="14.4" customHeight="1" x14ac:dyDescent="0.3">
      <c r="B28" s="4"/>
      <c r="E28" s="29"/>
      <c r="F28" s="29"/>
      <c r="H28" s="65" t="s">
        <v>12</v>
      </c>
      <c r="I28" s="88">
        <v>32</v>
      </c>
      <c r="J28" s="88">
        <v>24</v>
      </c>
      <c r="K28" s="88">
        <v>14</v>
      </c>
      <c r="L28" s="88">
        <v>8</v>
      </c>
      <c r="M28" s="88">
        <v>37</v>
      </c>
      <c r="N28" s="88">
        <v>6</v>
      </c>
      <c r="O28" s="88">
        <v>27</v>
      </c>
      <c r="P28" s="88">
        <v>28</v>
      </c>
      <c r="Q28" s="88">
        <v>18</v>
      </c>
      <c r="R28" s="88">
        <v>14</v>
      </c>
      <c r="S28" s="88">
        <v>39</v>
      </c>
      <c r="T28" s="89">
        <v>14</v>
      </c>
      <c r="X28" s="4"/>
    </row>
    <row r="29" spans="2:24" ht="14.4" customHeight="1" x14ac:dyDescent="0.3">
      <c r="B29" s="4"/>
      <c r="E29" s="28"/>
      <c r="F29" s="28"/>
      <c r="H29" s="65" t="s">
        <v>13</v>
      </c>
      <c r="I29" s="88">
        <v>28</v>
      </c>
      <c r="J29" s="88">
        <v>20</v>
      </c>
      <c r="K29" s="88">
        <v>9</v>
      </c>
      <c r="L29" s="88">
        <v>23</v>
      </c>
      <c r="M29" s="88">
        <v>39</v>
      </c>
      <c r="N29" s="88">
        <v>21</v>
      </c>
      <c r="O29" s="88">
        <v>40</v>
      </c>
      <c r="P29" s="88">
        <v>14</v>
      </c>
      <c r="Q29" s="88">
        <v>2</v>
      </c>
      <c r="R29" s="88">
        <v>11</v>
      </c>
      <c r="S29" s="88">
        <v>18</v>
      </c>
      <c r="T29" s="89">
        <v>35</v>
      </c>
      <c r="X29" s="4"/>
    </row>
    <row r="30" spans="2:24" ht="14.4" customHeight="1" x14ac:dyDescent="0.3">
      <c r="B30" s="4"/>
      <c r="E30" s="28"/>
      <c r="F30" s="28"/>
      <c r="H30" s="65" t="s">
        <v>14</v>
      </c>
      <c r="I30" s="88">
        <v>31</v>
      </c>
      <c r="J30" s="88">
        <v>36</v>
      </c>
      <c r="K30" s="88">
        <v>21</v>
      </c>
      <c r="L30" s="88">
        <v>4</v>
      </c>
      <c r="M30" s="88">
        <v>16</v>
      </c>
      <c r="N30" s="88">
        <v>31</v>
      </c>
      <c r="O30" s="88">
        <v>10</v>
      </c>
      <c r="P30" s="88">
        <v>21</v>
      </c>
      <c r="Q30" s="88">
        <v>16</v>
      </c>
      <c r="R30" s="88">
        <v>29</v>
      </c>
      <c r="S30" s="88">
        <v>31</v>
      </c>
      <c r="T30" s="89">
        <v>12</v>
      </c>
      <c r="X30" s="4"/>
    </row>
    <row r="31" spans="2:24" ht="14.4" customHeight="1" x14ac:dyDescent="0.3">
      <c r="B31" s="4"/>
      <c r="E31" s="28"/>
      <c r="F31" s="28"/>
      <c r="H31" s="65" t="s">
        <v>15</v>
      </c>
      <c r="I31" s="88">
        <v>32</v>
      </c>
      <c r="J31" s="88">
        <v>14</v>
      </c>
      <c r="K31" s="88">
        <v>11</v>
      </c>
      <c r="L31" s="88">
        <v>26</v>
      </c>
      <c r="M31" s="88">
        <v>6</v>
      </c>
      <c r="N31" s="88">
        <v>17</v>
      </c>
      <c r="O31" s="88">
        <v>24</v>
      </c>
      <c r="P31" s="88">
        <v>15</v>
      </c>
      <c r="Q31" s="88">
        <v>24</v>
      </c>
      <c r="R31" s="88">
        <v>29</v>
      </c>
      <c r="S31" s="88">
        <v>39</v>
      </c>
      <c r="T31" s="89">
        <v>13</v>
      </c>
      <c r="X31" s="4"/>
    </row>
    <row r="32" spans="2:24" ht="14.4" customHeight="1" x14ac:dyDescent="0.3">
      <c r="B32" s="4"/>
      <c r="E32" s="28"/>
      <c r="F32" s="28"/>
      <c r="H32" s="65" t="s">
        <v>16</v>
      </c>
      <c r="I32" s="88">
        <v>23</v>
      </c>
      <c r="J32" s="88">
        <v>40</v>
      </c>
      <c r="K32" s="88">
        <v>2</v>
      </c>
      <c r="L32" s="88">
        <v>13</v>
      </c>
      <c r="M32" s="88">
        <v>3</v>
      </c>
      <c r="N32" s="88">
        <v>14</v>
      </c>
      <c r="O32" s="88">
        <v>38</v>
      </c>
      <c r="P32" s="88">
        <v>36</v>
      </c>
      <c r="Q32" s="88">
        <v>18</v>
      </c>
      <c r="R32" s="88">
        <v>29</v>
      </c>
      <c r="S32" s="88">
        <v>2</v>
      </c>
      <c r="T32" s="89">
        <v>28</v>
      </c>
      <c r="X32" s="4"/>
    </row>
    <row r="33" spans="2:24" ht="14.4" customHeight="1" x14ac:dyDescent="0.3">
      <c r="B33" s="4"/>
      <c r="E33" s="28"/>
      <c r="F33" s="28"/>
      <c r="H33" s="65" t="s">
        <v>17</v>
      </c>
      <c r="I33" s="88">
        <v>33</v>
      </c>
      <c r="J33" s="88">
        <v>23</v>
      </c>
      <c r="K33" s="88">
        <v>9</v>
      </c>
      <c r="L33" s="88">
        <v>6</v>
      </c>
      <c r="M33" s="88">
        <v>12</v>
      </c>
      <c r="N33" s="88">
        <v>23</v>
      </c>
      <c r="O33" s="88">
        <v>30</v>
      </c>
      <c r="P33" s="88">
        <v>31</v>
      </c>
      <c r="Q33" s="88">
        <v>20</v>
      </c>
      <c r="R33" s="88">
        <v>20</v>
      </c>
      <c r="S33" s="88">
        <v>27</v>
      </c>
      <c r="T33" s="89">
        <v>11</v>
      </c>
      <c r="X33" s="4"/>
    </row>
    <row r="34" spans="2:24" ht="14.4" customHeight="1" x14ac:dyDescent="0.3">
      <c r="B34" s="4"/>
      <c r="E34" s="28"/>
      <c r="F34" s="28"/>
      <c r="H34" s="65" t="s">
        <v>18</v>
      </c>
      <c r="I34" s="88">
        <v>19</v>
      </c>
      <c r="J34" s="88">
        <v>8</v>
      </c>
      <c r="K34" s="88">
        <v>27</v>
      </c>
      <c r="L34" s="88">
        <v>35</v>
      </c>
      <c r="M34" s="88">
        <v>24</v>
      </c>
      <c r="N34" s="88">
        <v>25</v>
      </c>
      <c r="O34" s="88">
        <v>13</v>
      </c>
      <c r="P34" s="88">
        <v>18</v>
      </c>
      <c r="Q34" s="88">
        <v>8</v>
      </c>
      <c r="R34" s="88">
        <v>36</v>
      </c>
      <c r="S34" s="88">
        <v>16</v>
      </c>
      <c r="T34" s="89">
        <v>10</v>
      </c>
      <c r="X34" s="4"/>
    </row>
    <row r="35" spans="2:24" ht="14.4" customHeight="1" x14ac:dyDescent="0.3">
      <c r="B35" s="4"/>
      <c r="E35" s="28"/>
      <c r="F35" s="28"/>
      <c r="H35" s="65" t="s">
        <v>16</v>
      </c>
      <c r="I35" s="88">
        <v>4</v>
      </c>
      <c r="J35" s="88">
        <v>19</v>
      </c>
      <c r="K35" s="88">
        <v>10</v>
      </c>
      <c r="L35" s="88">
        <v>35</v>
      </c>
      <c r="M35" s="88">
        <v>35</v>
      </c>
      <c r="N35" s="88">
        <v>8</v>
      </c>
      <c r="O35" s="88">
        <v>10</v>
      </c>
      <c r="P35" s="88">
        <v>31</v>
      </c>
      <c r="Q35" s="88">
        <v>29</v>
      </c>
      <c r="R35" s="88">
        <v>36</v>
      </c>
      <c r="S35" s="88">
        <v>6</v>
      </c>
      <c r="T35" s="89">
        <v>15</v>
      </c>
      <c r="X35" s="4"/>
    </row>
    <row r="36" spans="2:24" ht="14.4" customHeight="1" x14ac:dyDescent="0.3">
      <c r="B36" s="4"/>
      <c r="E36" s="28"/>
      <c r="F36" s="28"/>
      <c r="H36" s="65" t="s">
        <v>19</v>
      </c>
      <c r="I36" s="88">
        <v>10</v>
      </c>
      <c r="J36" s="88">
        <v>16</v>
      </c>
      <c r="K36" s="88">
        <v>34</v>
      </c>
      <c r="L36" s="88">
        <v>14</v>
      </c>
      <c r="M36" s="88">
        <v>22</v>
      </c>
      <c r="N36" s="88">
        <v>36</v>
      </c>
      <c r="O36" s="88">
        <v>34</v>
      </c>
      <c r="P36" s="88">
        <v>12</v>
      </c>
      <c r="Q36" s="88">
        <v>31</v>
      </c>
      <c r="R36" s="88">
        <v>15</v>
      </c>
      <c r="S36" s="88">
        <v>10</v>
      </c>
      <c r="T36" s="89">
        <v>4</v>
      </c>
      <c r="X36" s="4"/>
    </row>
    <row r="37" spans="2:24" ht="14.4" customHeight="1" x14ac:dyDescent="0.3">
      <c r="B37" s="4"/>
      <c r="E37" s="28"/>
      <c r="F37" s="28"/>
      <c r="H37" s="65" t="s">
        <v>20</v>
      </c>
      <c r="I37" s="88">
        <v>5</v>
      </c>
      <c r="J37" s="88">
        <v>32</v>
      </c>
      <c r="K37" s="88">
        <v>11</v>
      </c>
      <c r="L37" s="88">
        <v>34</v>
      </c>
      <c r="M37" s="88">
        <v>18</v>
      </c>
      <c r="N37" s="88">
        <v>16</v>
      </c>
      <c r="O37" s="88">
        <v>3</v>
      </c>
      <c r="P37" s="88">
        <v>29</v>
      </c>
      <c r="Q37" s="88">
        <v>18</v>
      </c>
      <c r="R37" s="88">
        <v>10</v>
      </c>
      <c r="S37" s="88">
        <v>17</v>
      </c>
      <c r="T37" s="89">
        <v>38</v>
      </c>
      <c r="X37" s="4"/>
    </row>
    <row r="38" spans="2:24" ht="14.4" customHeight="1" x14ac:dyDescent="0.3">
      <c r="B38" s="4"/>
      <c r="E38" s="29"/>
      <c r="F38" s="29"/>
      <c r="H38" s="65" t="s">
        <v>21</v>
      </c>
      <c r="I38" s="88">
        <v>12</v>
      </c>
      <c r="J38" s="88">
        <v>16</v>
      </c>
      <c r="K38" s="88">
        <v>31</v>
      </c>
      <c r="L38" s="88">
        <v>10</v>
      </c>
      <c r="M38" s="88">
        <v>26</v>
      </c>
      <c r="N38" s="88">
        <v>28</v>
      </c>
      <c r="O38" s="88">
        <v>8</v>
      </c>
      <c r="P38" s="88">
        <v>6</v>
      </c>
      <c r="Q38" s="88">
        <v>26</v>
      </c>
      <c r="R38" s="88">
        <v>12</v>
      </c>
      <c r="S38" s="88">
        <v>10</v>
      </c>
      <c r="T38" s="89">
        <v>36</v>
      </c>
      <c r="X38" s="4"/>
    </row>
    <row r="39" spans="2:24" ht="14.4" customHeight="1" x14ac:dyDescent="0.3">
      <c r="B39" s="4"/>
      <c r="E39" s="13"/>
      <c r="F39" s="9"/>
      <c r="H39" s="65" t="s">
        <v>22</v>
      </c>
      <c r="I39" s="88">
        <v>36</v>
      </c>
      <c r="J39" s="88">
        <v>7</v>
      </c>
      <c r="K39" s="88">
        <v>8</v>
      </c>
      <c r="L39" s="88">
        <v>39</v>
      </c>
      <c r="M39" s="88">
        <v>4</v>
      </c>
      <c r="N39" s="88">
        <v>4</v>
      </c>
      <c r="O39" s="88">
        <v>33</v>
      </c>
      <c r="P39" s="88">
        <v>32</v>
      </c>
      <c r="Q39" s="88">
        <v>10</v>
      </c>
      <c r="R39" s="88">
        <v>24</v>
      </c>
      <c r="S39" s="88">
        <v>11</v>
      </c>
      <c r="T39" s="89">
        <v>11</v>
      </c>
      <c r="X39" s="4"/>
    </row>
    <row r="40" spans="2:24" ht="14.4" customHeight="1" x14ac:dyDescent="0.3">
      <c r="B40" s="4"/>
      <c r="E40" s="13"/>
      <c r="F40" s="9"/>
      <c r="H40" s="65" t="s">
        <v>23</v>
      </c>
      <c r="I40" s="88">
        <v>2</v>
      </c>
      <c r="J40" s="88">
        <v>34</v>
      </c>
      <c r="K40" s="88">
        <v>26</v>
      </c>
      <c r="L40" s="88">
        <v>9</v>
      </c>
      <c r="M40" s="88">
        <v>23</v>
      </c>
      <c r="N40" s="88">
        <v>27</v>
      </c>
      <c r="O40" s="88">
        <v>20</v>
      </c>
      <c r="P40" s="88">
        <v>17</v>
      </c>
      <c r="Q40" s="88">
        <v>6</v>
      </c>
      <c r="R40" s="88">
        <v>11</v>
      </c>
      <c r="S40" s="88">
        <v>33</v>
      </c>
      <c r="T40" s="89">
        <v>10</v>
      </c>
      <c r="X40" s="4"/>
    </row>
    <row r="41" spans="2:24" ht="14.4" customHeight="1" x14ac:dyDescent="0.3">
      <c r="B41" s="4"/>
      <c r="E41" s="13"/>
      <c r="F41" s="9"/>
      <c r="H41" s="65" t="s">
        <v>24</v>
      </c>
      <c r="I41" s="88">
        <v>38</v>
      </c>
      <c r="J41" s="88">
        <v>13</v>
      </c>
      <c r="K41" s="88">
        <v>3</v>
      </c>
      <c r="L41" s="88">
        <v>34</v>
      </c>
      <c r="M41" s="88">
        <v>36</v>
      </c>
      <c r="N41" s="88">
        <v>3</v>
      </c>
      <c r="O41" s="88">
        <v>18</v>
      </c>
      <c r="P41" s="88">
        <v>5</v>
      </c>
      <c r="Q41" s="88">
        <v>21</v>
      </c>
      <c r="R41" s="88">
        <v>3</v>
      </c>
      <c r="S41" s="88">
        <v>15</v>
      </c>
      <c r="T41" s="89">
        <v>21</v>
      </c>
      <c r="X41" s="4"/>
    </row>
    <row r="42" spans="2:24" ht="14.4" customHeight="1" x14ac:dyDescent="0.3">
      <c r="B42" s="4"/>
      <c r="E42" s="13"/>
      <c r="F42" s="9"/>
      <c r="H42" s="65" t="s">
        <v>25</v>
      </c>
      <c r="I42" s="88">
        <v>7</v>
      </c>
      <c r="J42" s="88">
        <v>14</v>
      </c>
      <c r="K42" s="88">
        <v>28</v>
      </c>
      <c r="L42" s="88">
        <v>8</v>
      </c>
      <c r="M42" s="88">
        <v>3</v>
      </c>
      <c r="N42" s="88">
        <v>12</v>
      </c>
      <c r="O42" s="88">
        <v>1</v>
      </c>
      <c r="P42" s="88">
        <v>25</v>
      </c>
      <c r="Q42" s="88">
        <v>17</v>
      </c>
      <c r="R42" s="88">
        <v>19</v>
      </c>
      <c r="S42" s="88">
        <v>15</v>
      </c>
      <c r="T42" s="89">
        <v>38</v>
      </c>
      <c r="X42" s="4"/>
    </row>
    <row r="43" spans="2:24" ht="14.4" customHeight="1" x14ac:dyDescent="0.3">
      <c r="B43" s="4"/>
      <c r="E43" s="13"/>
      <c r="F43" s="9"/>
      <c r="G43" s="9"/>
      <c r="H43" s="66" t="s">
        <v>33</v>
      </c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1"/>
      <c r="X43" s="4"/>
    </row>
    <row r="44" spans="2:24" ht="13.05" customHeight="1" x14ac:dyDescent="0.3">
      <c r="B44" s="4"/>
      <c r="E44" s="9"/>
      <c r="F44" s="9"/>
      <c r="G44" s="9"/>
      <c r="H44" s="9"/>
      <c r="I44" s="9"/>
      <c r="J44" s="9"/>
      <c r="K44" s="9"/>
      <c r="L44" s="9"/>
      <c r="M44" s="9"/>
      <c r="N44" s="9"/>
      <c r="O44" s="13"/>
      <c r="P44" s="13"/>
      <c r="Q44" s="13"/>
      <c r="R44" s="13"/>
      <c r="S44" s="13"/>
      <c r="X44" s="4"/>
    </row>
    <row r="45" spans="2:24" ht="13.05" customHeight="1" thickBot="1" x14ac:dyDescent="0.35">
      <c r="B45" s="4"/>
      <c r="E45" s="9"/>
      <c r="F45" s="9"/>
      <c r="G45" s="9"/>
      <c r="H45" s="9"/>
      <c r="I45" s="9"/>
      <c r="J45" s="9"/>
      <c r="K45" s="9"/>
      <c r="L45" s="9"/>
      <c r="M45" s="38"/>
      <c r="N45" s="38"/>
      <c r="O45" s="38"/>
      <c r="P45" s="38"/>
      <c r="Q45" s="38"/>
      <c r="R45" s="13"/>
      <c r="S45" s="13"/>
      <c r="X45" s="4"/>
    </row>
    <row r="46" spans="2:24" ht="22.2" customHeight="1" thickBot="1" x14ac:dyDescent="0.35">
      <c r="B46" s="4"/>
      <c r="E46" s="9"/>
      <c r="F46" s="9"/>
      <c r="G46" s="137" t="s">
        <v>42</v>
      </c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9"/>
      <c r="X46" s="4"/>
    </row>
    <row r="47" spans="2:24" ht="13.05" customHeight="1" x14ac:dyDescent="0.3">
      <c r="B47" s="4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X47" s="4"/>
    </row>
    <row r="48" spans="2:24" ht="13.05" customHeight="1" x14ac:dyDescent="0.3">
      <c r="B48" s="4"/>
      <c r="E48" s="9"/>
      <c r="F48" s="9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9"/>
      <c r="X48" s="4"/>
    </row>
    <row r="49" spans="2:24" ht="13.05" customHeight="1" x14ac:dyDescent="0.3">
      <c r="B49" s="4"/>
      <c r="E49" s="9"/>
      <c r="F49" s="9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9"/>
      <c r="X49" s="4"/>
    </row>
    <row r="50" spans="2:24" ht="13.05" customHeight="1" x14ac:dyDescent="0.3">
      <c r="B50" s="4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X50" s="4"/>
    </row>
    <row r="51" spans="2:24" ht="13.05" customHeight="1" x14ac:dyDescent="0.3">
      <c r="B51" s="4"/>
      <c r="E51" s="9"/>
      <c r="F51" s="9"/>
      <c r="G51" s="9"/>
      <c r="H51" s="9"/>
      <c r="I51" s="9"/>
      <c r="J51" s="9"/>
      <c r="K51" s="9"/>
      <c r="L51" s="9"/>
      <c r="M51" s="38"/>
      <c r="N51" s="38"/>
      <c r="O51" s="38"/>
      <c r="P51" s="38"/>
      <c r="Q51" s="38"/>
      <c r="R51" s="13"/>
      <c r="S51" s="13"/>
      <c r="X51" s="4"/>
    </row>
    <row r="52" spans="2:24" ht="13.05" customHeight="1" x14ac:dyDescent="0.3">
      <c r="B52" s="4"/>
      <c r="E52" s="36"/>
      <c r="F52" s="36"/>
      <c r="G52" s="36"/>
      <c r="H52" s="36"/>
      <c r="I52" s="36"/>
      <c r="J52" s="36"/>
      <c r="K52" s="36"/>
      <c r="L52" s="36"/>
      <c r="M52" s="38"/>
      <c r="N52" s="38"/>
      <c r="O52" s="38"/>
      <c r="P52" s="38"/>
      <c r="Q52" s="38"/>
      <c r="R52" s="5"/>
      <c r="S52" s="5"/>
      <c r="T52" s="5"/>
      <c r="U52" s="5"/>
      <c r="V52" s="5"/>
      <c r="X52" s="4"/>
    </row>
    <row r="53" spans="2:24" ht="13.05" customHeight="1" x14ac:dyDescent="0.3">
      <c r="B53" s="4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5"/>
      <c r="P53" s="5"/>
      <c r="Q53" s="5"/>
      <c r="R53" s="5"/>
      <c r="S53" s="5"/>
      <c r="T53" s="5"/>
      <c r="U53" s="5"/>
      <c r="V53" s="5"/>
      <c r="X53" s="4"/>
    </row>
    <row r="54" spans="2:24" ht="13.05" customHeight="1" x14ac:dyDescent="0.3">
      <c r="B54" s="4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5"/>
      <c r="P54" s="5"/>
      <c r="Q54" s="5"/>
      <c r="R54" s="5"/>
      <c r="S54" s="5"/>
      <c r="T54" s="5"/>
      <c r="U54" s="5"/>
      <c r="V54" s="5"/>
      <c r="X54" s="4"/>
    </row>
    <row r="55" spans="2:24" ht="13.05" customHeight="1" x14ac:dyDescent="0.3">
      <c r="B55" s="4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5"/>
      <c r="P55" s="5"/>
      <c r="Q55" s="5"/>
      <c r="R55" s="5"/>
      <c r="S55" s="5"/>
      <c r="T55" s="5"/>
      <c r="U55" s="5"/>
      <c r="V55" s="5"/>
      <c r="X55" s="4"/>
    </row>
    <row r="56" spans="2:24" ht="13.05" customHeight="1" x14ac:dyDescent="0.3">
      <c r="B56" s="4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5"/>
      <c r="P56" s="5"/>
      <c r="Q56" s="5"/>
      <c r="R56" s="5"/>
      <c r="S56" s="5"/>
      <c r="T56" s="5"/>
      <c r="U56" s="5"/>
      <c r="V56" s="5"/>
      <c r="X56" s="4"/>
    </row>
    <row r="57" spans="2:24" ht="13.8" x14ac:dyDescent="0.3">
      <c r="B57" s="4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22"/>
      <c r="U57" s="22"/>
      <c r="V57" s="22"/>
      <c r="X57" s="4"/>
    </row>
    <row r="58" spans="2:24" ht="13.05" customHeight="1" x14ac:dyDescent="0.3">
      <c r="B58" s="4"/>
      <c r="E58" s="5"/>
      <c r="F58" s="5"/>
      <c r="G58" s="5"/>
      <c r="H58" s="24"/>
      <c r="I58" s="24"/>
      <c r="J58" s="24"/>
      <c r="K58" s="24"/>
      <c r="L58" s="36"/>
      <c r="M58" s="36"/>
      <c r="N58" s="36"/>
      <c r="O58" s="36"/>
      <c r="P58" s="36"/>
      <c r="Q58" s="36"/>
      <c r="R58" s="36"/>
      <c r="S58" s="36"/>
      <c r="T58" s="22"/>
      <c r="U58" s="22"/>
      <c r="V58" s="22"/>
      <c r="X58" s="4"/>
    </row>
    <row r="59" spans="2:24" ht="13.05" customHeight="1" x14ac:dyDescent="0.3">
      <c r="B59" s="4"/>
      <c r="E59" s="5"/>
      <c r="F59" s="5"/>
      <c r="G59" s="5"/>
      <c r="H59" s="24"/>
      <c r="I59" s="24"/>
      <c r="J59" s="24"/>
      <c r="K59" s="24"/>
      <c r="L59" s="36"/>
      <c r="M59" s="36"/>
      <c r="N59" s="36"/>
      <c r="O59" s="36"/>
      <c r="P59" s="36"/>
      <c r="Q59" s="36"/>
      <c r="R59" s="36"/>
      <c r="S59" s="36"/>
      <c r="T59" s="22"/>
      <c r="U59" s="22"/>
      <c r="V59" s="22"/>
      <c r="X59" s="4"/>
    </row>
    <row r="60" spans="2:24" ht="13.05" customHeight="1" x14ac:dyDescent="0.3">
      <c r="B60" s="4"/>
      <c r="E60" s="5"/>
      <c r="F60" s="5"/>
      <c r="G60" s="5"/>
      <c r="H60" s="24"/>
      <c r="I60" s="24"/>
      <c r="J60" s="24"/>
      <c r="K60" s="24"/>
      <c r="L60" s="36"/>
      <c r="M60" s="36"/>
      <c r="N60" s="36"/>
      <c r="O60" s="36"/>
      <c r="P60" s="36"/>
      <c r="Q60" s="36"/>
      <c r="R60" s="36"/>
      <c r="S60" s="36"/>
      <c r="T60" s="22"/>
      <c r="U60" s="22"/>
      <c r="V60" s="22"/>
      <c r="X60" s="4"/>
    </row>
    <row r="61" spans="2:24" ht="13.05" customHeight="1" x14ac:dyDescent="0.3">
      <c r="B61" s="4"/>
      <c r="E61" s="5"/>
      <c r="F61" s="5"/>
      <c r="G61" s="5"/>
      <c r="H61" s="24"/>
      <c r="I61" s="24"/>
      <c r="J61" s="24"/>
      <c r="K61" s="24"/>
      <c r="L61" s="36"/>
      <c r="M61" s="36"/>
      <c r="N61" s="36"/>
      <c r="O61" s="36"/>
      <c r="P61" s="36"/>
      <c r="Q61" s="36"/>
      <c r="R61" s="36"/>
      <c r="S61" s="36"/>
      <c r="T61" s="22"/>
      <c r="U61" s="22"/>
      <c r="V61" s="22"/>
      <c r="X61" s="4"/>
    </row>
    <row r="62" spans="2:24" ht="13.05" customHeight="1" thickBot="1" x14ac:dyDescent="0.35">
      <c r="B62" s="4"/>
      <c r="E62" s="112"/>
      <c r="F62" s="112"/>
      <c r="G62" s="112"/>
      <c r="H62" s="24"/>
      <c r="I62" s="24"/>
      <c r="J62" s="24"/>
      <c r="K62" s="24"/>
      <c r="L62" s="13"/>
      <c r="M62" s="13"/>
      <c r="N62" s="13"/>
      <c r="O62" s="36"/>
      <c r="P62" s="36"/>
      <c r="Q62" s="36"/>
      <c r="R62" s="36"/>
      <c r="S62" s="36"/>
      <c r="T62" s="25"/>
      <c r="U62" s="25"/>
      <c r="V62" s="25"/>
      <c r="X62" s="4"/>
    </row>
    <row r="63" spans="2:24" ht="13.05" customHeight="1" x14ac:dyDescent="0.3">
      <c r="B63" s="4"/>
      <c r="E63" s="112"/>
      <c r="F63" s="112"/>
      <c r="G63" s="112"/>
      <c r="H63" s="24"/>
      <c r="I63" s="24"/>
      <c r="J63" s="24"/>
      <c r="K63" s="13"/>
      <c r="L63" s="29"/>
      <c r="M63" s="193" t="s">
        <v>41</v>
      </c>
      <c r="N63" s="194"/>
      <c r="O63" s="194"/>
      <c r="P63" s="194"/>
      <c r="Q63" s="194"/>
      <c r="R63" s="194"/>
      <c r="S63" s="194"/>
      <c r="T63" s="194"/>
      <c r="U63" s="195"/>
      <c r="V63" s="29"/>
      <c r="W63" s="29"/>
      <c r="X63" s="4"/>
    </row>
    <row r="64" spans="2:24" ht="13.05" customHeight="1" x14ac:dyDescent="0.3">
      <c r="B64" s="4"/>
      <c r="E64" s="112"/>
      <c r="F64" s="112"/>
      <c r="G64" s="112"/>
      <c r="H64" s="24"/>
      <c r="I64" s="24"/>
      <c r="J64" s="24"/>
      <c r="K64" s="24"/>
      <c r="L64" s="36"/>
      <c r="M64" s="196"/>
      <c r="N64" s="197"/>
      <c r="O64" s="197"/>
      <c r="P64" s="197"/>
      <c r="Q64" s="197"/>
      <c r="R64" s="197"/>
      <c r="S64" s="197"/>
      <c r="T64" s="197"/>
      <c r="U64" s="198"/>
      <c r="V64" s="22"/>
      <c r="X64" s="4"/>
    </row>
    <row r="65" spans="2:24" ht="29.25" customHeight="1" x14ac:dyDescent="0.3">
      <c r="B65" s="4"/>
      <c r="E65" s="13"/>
      <c r="F65" s="13"/>
      <c r="G65" s="13"/>
      <c r="H65" s="13"/>
      <c r="I65" s="13"/>
      <c r="J65" s="13"/>
      <c r="K65" s="13"/>
      <c r="L65" s="13"/>
      <c r="M65" s="196"/>
      <c r="N65" s="197"/>
      <c r="O65" s="197"/>
      <c r="P65" s="197"/>
      <c r="Q65" s="197"/>
      <c r="R65" s="197"/>
      <c r="S65" s="197"/>
      <c r="T65" s="197"/>
      <c r="U65" s="198"/>
      <c r="V65" s="22"/>
      <c r="X65" s="4"/>
    </row>
    <row r="66" spans="2:24" ht="18.75" customHeight="1" x14ac:dyDescent="0.3">
      <c r="B66" s="4"/>
      <c r="E66" s="112"/>
      <c r="F66" s="112"/>
      <c r="G66" s="112"/>
      <c r="H66" s="24"/>
      <c r="I66" s="24"/>
      <c r="J66" s="24"/>
      <c r="K66" s="24"/>
      <c r="L66" s="36"/>
      <c r="M66" s="196"/>
      <c r="N66" s="197"/>
      <c r="O66" s="197"/>
      <c r="P66" s="197"/>
      <c r="Q66" s="197"/>
      <c r="R66" s="197"/>
      <c r="S66" s="197"/>
      <c r="T66" s="197"/>
      <c r="U66" s="198"/>
      <c r="V66" s="22"/>
      <c r="X66" s="4"/>
    </row>
    <row r="67" spans="2:24" ht="16.5" customHeight="1" thickBot="1" x14ac:dyDescent="0.35">
      <c r="B67" s="4"/>
      <c r="E67" s="34"/>
      <c r="F67" s="34"/>
      <c r="G67" s="34"/>
      <c r="H67" s="24"/>
      <c r="I67" s="24"/>
      <c r="J67" s="24"/>
      <c r="K67" s="24"/>
      <c r="L67" s="36"/>
      <c r="M67" s="199"/>
      <c r="N67" s="200"/>
      <c r="O67" s="200"/>
      <c r="P67" s="200"/>
      <c r="Q67" s="200"/>
      <c r="R67" s="200"/>
      <c r="S67" s="200"/>
      <c r="T67" s="200"/>
      <c r="U67" s="201"/>
      <c r="V67" s="22"/>
      <c r="X67" s="4"/>
    </row>
    <row r="68" spans="2:24" ht="15" customHeight="1" thickBot="1" x14ac:dyDescent="0.35">
      <c r="B68" s="4"/>
      <c r="E68" s="112"/>
      <c r="F68" s="112"/>
      <c r="G68" s="112"/>
      <c r="H68" s="24"/>
      <c r="I68" s="24"/>
      <c r="J68" s="24"/>
      <c r="K68" s="24"/>
      <c r="L68" s="36"/>
      <c r="M68" s="42"/>
      <c r="N68" s="42"/>
      <c r="O68" s="42"/>
      <c r="P68" s="42"/>
      <c r="Q68" s="42"/>
      <c r="R68" s="42"/>
      <c r="S68" s="42"/>
      <c r="T68" s="42"/>
      <c r="U68" s="42"/>
      <c r="V68" s="22"/>
      <c r="X68" s="4"/>
    </row>
    <row r="69" spans="2:24" ht="23.25" customHeight="1" thickBot="1" x14ac:dyDescent="0.35">
      <c r="B69" s="4"/>
      <c r="E69" s="26"/>
      <c r="F69" s="26"/>
      <c r="G69" s="26"/>
      <c r="H69" s="24"/>
      <c r="I69" s="24"/>
      <c r="J69" s="24"/>
      <c r="K69" s="24"/>
      <c r="L69" s="22"/>
      <c r="M69" s="42"/>
      <c r="N69" s="42"/>
      <c r="O69" s="42"/>
      <c r="P69" s="42"/>
      <c r="Q69" s="42"/>
      <c r="R69" s="42"/>
      <c r="S69" s="42"/>
      <c r="T69" s="67" t="s">
        <v>49</v>
      </c>
      <c r="U69" s="42"/>
      <c r="V69" s="22"/>
      <c r="X69" s="4"/>
    </row>
    <row r="70" spans="2:24" ht="23.25" customHeight="1" thickBot="1" x14ac:dyDescent="0.35">
      <c r="B70" s="4"/>
      <c r="E70" s="112"/>
      <c r="F70" s="112"/>
      <c r="G70" s="112"/>
      <c r="H70" s="24"/>
      <c r="I70" s="24"/>
      <c r="J70" s="24"/>
      <c r="K70" s="24"/>
      <c r="L70" s="22"/>
      <c r="M70" s="5"/>
      <c r="N70" s="26"/>
      <c r="O70" s="26"/>
      <c r="P70" s="22"/>
      <c r="Q70" s="22"/>
      <c r="R70" s="22"/>
      <c r="S70" s="22"/>
      <c r="T70" s="36"/>
      <c r="U70" s="22"/>
      <c r="V70" s="22"/>
      <c r="X70" s="4"/>
    </row>
    <row r="71" spans="2:24" ht="24.75" customHeight="1" thickBot="1" x14ac:dyDescent="0.35">
      <c r="B71" s="4"/>
      <c r="E71" s="112"/>
      <c r="F71" s="112"/>
      <c r="G71" s="112"/>
      <c r="H71" s="24"/>
      <c r="I71" s="24"/>
      <c r="J71" s="24"/>
      <c r="K71" s="24"/>
      <c r="L71" s="22"/>
      <c r="M71" s="27"/>
      <c r="N71" s="26"/>
      <c r="O71" s="26"/>
      <c r="P71" s="22"/>
      <c r="Q71" s="22"/>
      <c r="R71" s="22"/>
      <c r="S71" s="22"/>
      <c r="T71" s="45" t="s">
        <v>7</v>
      </c>
      <c r="U71" s="22"/>
      <c r="V71" s="22"/>
      <c r="X71" s="4"/>
    </row>
    <row r="72" spans="2:24" ht="13.05" customHeight="1" x14ac:dyDescent="0.3">
      <c r="B72" s="4"/>
      <c r="E72" s="22"/>
      <c r="F72" s="22"/>
      <c r="G72" s="22"/>
      <c r="H72" s="22"/>
      <c r="I72" s="22"/>
      <c r="J72" s="22"/>
      <c r="K72" s="22"/>
      <c r="L72" s="22"/>
      <c r="M72" s="22"/>
      <c r="N72" s="23"/>
      <c r="O72" s="22"/>
      <c r="P72" s="36"/>
      <c r="Q72" s="22"/>
      <c r="R72" s="22"/>
      <c r="S72" s="22"/>
      <c r="T72" s="22"/>
      <c r="U72" s="22"/>
      <c r="V72" s="22"/>
      <c r="X72" s="4"/>
    </row>
    <row r="73" spans="2:24" ht="13.05" customHeight="1" x14ac:dyDescent="0.3">
      <c r="B73" s="4"/>
      <c r="E73" s="22"/>
      <c r="F73" s="22"/>
      <c r="G73" s="22"/>
      <c r="H73" s="22"/>
      <c r="I73" s="22"/>
      <c r="J73" s="22"/>
      <c r="K73" s="22"/>
      <c r="L73" s="22"/>
      <c r="M73" s="22"/>
      <c r="N73" s="23"/>
      <c r="O73" s="22"/>
      <c r="P73" s="22"/>
      <c r="Q73" s="22"/>
      <c r="R73" s="22"/>
      <c r="S73" s="22"/>
      <c r="T73" s="22"/>
      <c r="U73" s="22"/>
      <c r="V73" s="22"/>
      <c r="X73" s="4"/>
    </row>
    <row r="74" spans="2:24" ht="13.05" customHeight="1" x14ac:dyDescent="0.3">
      <c r="B74" s="4"/>
      <c r="E74" s="22"/>
      <c r="F74" s="22"/>
      <c r="G74" s="22"/>
      <c r="H74" s="22"/>
      <c r="I74" s="22"/>
      <c r="J74" s="22"/>
      <c r="K74" s="22"/>
      <c r="L74" s="22"/>
      <c r="M74" s="22"/>
      <c r="N74" s="23"/>
      <c r="O74" s="36"/>
      <c r="P74" s="22"/>
      <c r="Q74" s="36"/>
      <c r="R74" s="22"/>
      <c r="S74" s="22"/>
      <c r="T74" s="22"/>
      <c r="U74" s="22"/>
      <c r="V74" s="22"/>
      <c r="X74" s="4"/>
    </row>
    <row r="75" spans="2:24" ht="13.05" customHeight="1" x14ac:dyDescent="0.3">
      <c r="B75" s="4"/>
      <c r="E75" s="22"/>
      <c r="F75" s="22"/>
      <c r="G75" s="22"/>
      <c r="H75" s="22"/>
      <c r="I75" s="22"/>
      <c r="J75" s="22"/>
      <c r="K75" s="22"/>
      <c r="L75" s="22"/>
      <c r="M75" s="22"/>
      <c r="N75" s="23"/>
      <c r="O75" s="22"/>
      <c r="P75" s="22"/>
      <c r="Q75" s="22"/>
      <c r="R75" s="22"/>
      <c r="S75" s="22"/>
      <c r="T75" s="22"/>
      <c r="U75" s="22"/>
      <c r="V75" s="22"/>
      <c r="X75" s="4"/>
    </row>
    <row r="76" spans="2:24" ht="13.05" customHeight="1" x14ac:dyDescent="0.3">
      <c r="B76" s="4"/>
      <c r="E76" s="22"/>
      <c r="F76" s="22"/>
      <c r="G76" s="22"/>
      <c r="H76" s="22"/>
      <c r="I76" s="22"/>
      <c r="J76" s="22"/>
      <c r="K76" s="22"/>
      <c r="L76" s="22"/>
      <c r="M76" s="22"/>
      <c r="N76" s="23"/>
      <c r="O76" s="22"/>
      <c r="P76" s="22"/>
      <c r="Q76" s="22"/>
      <c r="R76" s="22"/>
      <c r="S76" s="22"/>
      <c r="T76" s="22"/>
      <c r="U76" s="22"/>
      <c r="V76" s="22"/>
      <c r="X76" s="4"/>
    </row>
    <row r="77" spans="2:24" ht="13.05" customHeight="1" x14ac:dyDescent="0.3">
      <c r="B77" s="4"/>
      <c r="E77" s="22"/>
      <c r="F77" s="22"/>
      <c r="G77" s="22"/>
      <c r="H77" s="22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22"/>
      <c r="T77" s="22"/>
      <c r="U77" s="22"/>
      <c r="V77" s="22"/>
      <c r="X77" s="4"/>
    </row>
    <row r="78" spans="2:24" ht="13.05" customHeight="1" x14ac:dyDescent="0.3">
      <c r="B78" s="4"/>
      <c r="E78" s="22"/>
      <c r="F78" s="22"/>
      <c r="G78" s="22"/>
      <c r="H78" s="22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22"/>
      <c r="T78" s="22"/>
      <c r="U78" s="22"/>
      <c r="V78" s="22"/>
      <c r="X78" s="4"/>
    </row>
    <row r="79" spans="2:24" ht="13.05" customHeight="1" x14ac:dyDescent="0.3">
      <c r="B79" s="4"/>
      <c r="E79" s="22"/>
      <c r="F79" s="22"/>
      <c r="G79" s="22"/>
      <c r="H79" s="22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22"/>
      <c r="T79" s="22"/>
      <c r="U79" s="22"/>
      <c r="V79" s="22"/>
      <c r="X79" s="4"/>
    </row>
    <row r="80" spans="2:24" ht="13.05" customHeight="1" x14ac:dyDescent="0.3">
      <c r="B80" s="4"/>
      <c r="E80" s="22"/>
      <c r="F80" s="22"/>
      <c r="G80" s="22"/>
      <c r="H80" s="22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22"/>
      <c r="T80" s="22"/>
      <c r="U80" s="22"/>
      <c r="V80" s="22"/>
      <c r="X80" s="4"/>
    </row>
    <row r="81" spans="2:24" ht="13.05" customHeight="1" x14ac:dyDescent="0.3">
      <c r="B81" s="4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31"/>
      <c r="S81" s="22"/>
      <c r="T81" s="22"/>
      <c r="U81" s="22"/>
      <c r="V81" s="22"/>
      <c r="X81" s="4"/>
    </row>
    <row r="82" spans="2:24" ht="13.05" customHeight="1" x14ac:dyDescent="0.3">
      <c r="B82" s="4"/>
      <c r="E82" s="9"/>
      <c r="F82" s="9"/>
      <c r="G82" s="9"/>
      <c r="H82" s="9"/>
      <c r="I82" s="9"/>
      <c r="J82" s="9"/>
      <c r="K82" s="9"/>
      <c r="L82" s="9"/>
      <c r="M82" s="9"/>
      <c r="N82" s="10"/>
      <c r="O82" s="9"/>
      <c r="P82" s="9"/>
      <c r="Q82" s="9"/>
      <c r="R82" s="9"/>
      <c r="S82" s="9"/>
      <c r="T82" s="9"/>
      <c r="U82" s="9"/>
      <c r="V82" s="9"/>
      <c r="X82" s="4"/>
    </row>
    <row r="83" spans="2:24" ht="13.05" customHeight="1" x14ac:dyDescent="0.3">
      <c r="B83" s="4"/>
      <c r="E83" s="9"/>
      <c r="F83" s="9"/>
      <c r="G83" s="9"/>
      <c r="H83" s="9"/>
      <c r="I83" s="9"/>
      <c r="J83" s="9"/>
      <c r="K83" s="9"/>
      <c r="L83" s="9"/>
      <c r="M83" s="9"/>
      <c r="N83" s="10"/>
      <c r="O83" s="9"/>
      <c r="P83" s="9"/>
      <c r="Q83" s="9"/>
      <c r="R83" s="9"/>
      <c r="S83" s="9"/>
      <c r="T83" s="9"/>
      <c r="U83" s="9"/>
      <c r="V83" s="9"/>
      <c r="X83" s="4"/>
    </row>
    <row r="84" spans="2:24" ht="13.05" customHeight="1" x14ac:dyDescent="0.3">
      <c r="B84" s="4"/>
      <c r="E84" s="9"/>
      <c r="F84" s="9"/>
      <c r="G84" s="9"/>
      <c r="H84" s="9"/>
      <c r="I84" s="9"/>
      <c r="J84" s="13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X84" s="4"/>
    </row>
    <row r="85" spans="2:24" ht="13.05" customHeight="1" x14ac:dyDescent="0.25">
      <c r="B85" s="4"/>
      <c r="J85" s="9"/>
      <c r="K85" s="9"/>
      <c r="L85" s="9"/>
      <c r="M85" s="9"/>
      <c r="N85" s="9"/>
      <c r="O85" s="9"/>
      <c r="P85" s="9"/>
      <c r="Q85" s="9"/>
      <c r="R85" s="16"/>
      <c r="S85" s="16"/>
      <c r="T85" s="16"/>
      <c r="U85" s="17"/>
      <c r="V85" s="9"/>
      <c r="X85" s="4"/>
    </row>
    <row r="86" spans="2:24" ht="13.05" customHeight="1" x14ac:dyDescent="0.3">
      <c r="B86" s="4"/>
      <c r="J86" s="9"/>
      <c r="K86" s="9"/>
      <c r="L86" s="9"/>
      <c r="M86" s="9"/>
      <c r="N86" s="9"/>
      <c r="O86" s="9"/>
      <c r="P86" s="9"/>
      <c r="Q86" s="9"/>
      <c r="V86" s="9"/>
      <c r="X86" s="4"/>
    </row>
    <row r="87" spans="2:24" ht="13.05" customHeight="1" x14ac:dyDescent="0.3">
      <c r="B87" s="4"/>
      <c r="J87" s="9"/>
      <c r="K87" s="9"/>
      <c r="L87" s="9"/>
      <c r="M87" s="9"/>
      <c r="N87" s="9"/>
      <c r="O87" s="9"/>
      <c r="P87" s="9"/>
      <c r="Q87" s="9"/>
      <c r="V87" s="9"/>
      <c r="X87" s="4"/>
    </row>
    <row r="88" spans="2:24" ht="13.05" customHeight="1" x14ac:dyDescent="0.3">
      <c r="B88" s="4"/>
      <c r="E88" s="2"/>
      <c r="F88" s="2"/>
      <c r="G88" s="2"/>
      <c r="H88" s="2"/>
      <c r="I88" s="2"/>
      <c r="J88" s="9"/>
      <c r="K88" s="9"/>
      <c r="L88" s="9"/>
      <c r="M88" s="9"/>
      <c r="N88" s="9"/>
      <c r="O88" s="9"/>
      <c r="P88" s="9"/>
      <c r="Q88" s="9"/>
      <c r="V88" s="9"/>
      <c r="X88" s="4"/>
    </row>
    <row r="89" spans="2:24" ht="13.05" customHeight="1" x14ac:dyDescent="0.3">
      <c r="B89" s="4"/>
      <c r="E89" s="2"/>
      <c r="F89" s="2"/>
      <c r="G89" s="2"/>
      <c r="H89" s="2"/>
      <c r="I89" s="2"/>
      <c r="J89" s="9"/>
      <c r="K89" s="9"/>
      <c r="L89" s="9"/>
      <c r="M89" s="9"/>
      <c r="N89" s="9"/>
      <c r="O89" s="9"/>
      <c r="P89" s="9"/>
      <c r="Q89" s="9"/>
      <c r="V89" s="9"/>
      <c r="X89" s="4"/>
    </row>
    <row r="90" spans="2:24" ht="13.05" customHeight="1" x14ac:dyDescent="0.3">
      <c r="B90" s="4"/>
      <c r="E90" s="2"/>
      <c r="F90" s="2"/>
      <c r="G90" s="2"/>
      <c r="H90" s="2"/>
      <c r="I90" s="2"/>
      <c r="J90" s="9"/>
      <c r="K90" s="9"/>
      <c r="L90" s="9"/>
      <c r="M90" s="9"/>
      <c r="N90" s="9"/>
      <c r="O90" s="9"/>
      <c r="P90" s="9"/>
      <c r="Q90" s="9"/>
      <c r="V90" s="9"/>
      <c r="X90" s="4"/>
    </row>
    <row r="91" spans="2:24" ht="13.05" customHeight="1" x14ac:dyDescent="0.3">
      <c r="B91" s="4"/>
      <c r="E91" s="2"/>
      <c r="F91" s="2"/>
      <c r="G91" s="2"/>
      <c r="H91" s="2"/>
      <c r="I91" s="2"/>
      <c r="J91" s="9"/>
      <c r="K91" s="9"/>
      <c r="L91" s="9"/>
      <c r="M91" s="9"/>
      <c r="N91" s="9"/>
      <c r="O91" s="9"/>
      <c r="P91" s="9"/>
      <c r="Q91" s="9"/>
      <c r="V91" s="9"/>
      <c r="X91" s="4"/>
    </row>
    <row r="92" spans="2:24" ht="13.05" customHeight="1" x14ac:dyDescent="0.3">
      <c r="B92" s="4"/>
      <c r="E92" s="2"/>
      <c r="F92" s="2"/>
      <c r="G92" s="2"/>
      <c r="H92" s="2"/>
      <c r="I92" s="2"/>
      <c r="J92" s="9"/>
      <c r="K92" s="9"/>
      <c r="L92" s="9"/>
      <c r="M92" s="9"/>
      <c r="N92" s="9"/>
      <c r="O92" s="9"/>
      <c r="P92" s="9"/>
      <c r="Q92" s="9"/>
      <c r="V92" s="9"/>
      <c r="X92" s="4"/>
    </row>
    <row r="93" spans="2:24" ht="13.05" customHeight="1" x14ac:dyDescent="0.3">
      <c r="B93" s="4"/>
      <c r="E93" s="2"/>
      <c r="F93" s="2"/>
      <c r="G93" s="2"/>
      <c r="H93" s="2"/>
      <c r="I93" s="2"/>
      <c r="J93" s="9"/>
      <c r="K93" s="9"/>
      <c r="L93" s="9"/>
      <c r="M93" s="9"/>
      <c r="N93" s="9"/>
      <c r="O93" s="9"/>
      <c r="P93" s="9"/>
      <c r="Q93" s="9"/>
      <c r="V93" s="9"/>
      <c r="X93" s="4"/>
    </row>
    <row r="94" spans="2:24" ht="13.05" customHeight="1" thickBot="1" x14ac:dyDescent="0.35">
      <c r="B94" s="4"/>
      <c r="E94" s="2"/>
      <c r="F94" s="2"/>
      <c r="G94" s="2"/>
      <c r="H94" s="2"/>
      <c r="I94" s="2"/>
      <c r="J94" s="9"/>
      <c r="K94" s="9"/>
      <c r="L94" s="9"/>
      <c r="M94" s="9"/>
      <c r="N94" s="9"/>
      <c r="O94" s="9"/>
      <c r="P94" s="9"/>
      <c r="Q94" s="9"/>
      <c r="V94" s="9"/>
      <c r="X94" s="4"/>
    </row>
    <row r="95" spans="2:24" ht="38.25" customHeight="1" thickBot="1" x14ac:dyDescent="0.35">
      <c r="B95" s="4"/>
      <c r="E95" s="21"/>
      <c r="F95" s="21"/>
      <c r="G95" s="137" t="s">
        <v>45</v>
      </c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9"/>
      <c r="V95" s="9"/>
      <c r="X95" s="4"/>
    </row>
    <row r="96" spans="2:24" ht="13.05" customHeight="1" x14ac:dyDescent="0.3">
      <c r="B96" s="4"/>
      <c r="E96" s="21"/>
      <c r="F96" s="21"/>
      <c r="G96" s="21"/>
      <c r="H96" s="33"/>
      <c r="I96" s="33"/>
      <c r="J96" s="33"/>
      <c r="K96" s="33"/>
      <c r="L96" s="33"/>
      <c r="M96" s="33"/>
      <c r="N96" s="33"/>
      <c r="V96" s="9"/>
      <c r="X96" s="4"/>
    </row>
    <row r="97" spans="2:24" x14ac:dyDescent="0.3">
      <c r="B97" s="4"/>
      <c r="O97" s="5"/>
      <c r="V97" s="9"/>
      <c r="X97" s="4"/>
    </row>
    <row r="98" spans="2:24" ht="13.05" customHeight="1" x14ac:dyDescent="0.3">
      <c r="B98" s="4"/>
      <c r="V98" s="9"/>
      <c r="X98" s="4"/>
    </row>
    <row r="99" spans="2:24" ht="12.75" customHeight="1" x14ac:dyDescent="0.3">
      <c r="B99" s="4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5"/>
      <c r="P99" s="5"/>
      <c r="Q99" s="5"/>
      <c r="R99" s="5"/>
      <c r="S99" s="13"/>
      <c r="V99" s="9"/>
      <c r="X99" s="4"/>
    </row>
    <row r="100" spans="2:24" ht="13.05" customHeight="1" x14ac:dyDescent="0.3">
      <c r="B100" s="4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5"/>
      <c r="P100" s="5"/>
      <c r="Q100" s="5"/>
      <c r="R100" s="5"/>
      <c r="S100" s="13"/>
      <c r="V100" s="9"/>
      <c r="X100" s="4"/>
    </row>
    <row r="101" spans="2:24" ht="13.05" customHeight="1" thickBot="1" x14ac:dyDescent="0.35">
      <c r="B101" s="4"/>
      <c r="E101" s="25"/>
      <c r="F101" s="25"/>
      <c r="G101" s="25"/>
      <c r="H101" s="25"/>
      <c r="I101" s="25"/>
      <c r="J101" s="25"/>
      <c r="K101" s="25"/>
      <c r="P101" s="5"/>
      <c r="Q101" s="5"/>
      <c r="R101" s="5"/>
      <c r="S101" s="13"/>
      <c r="V101" s="9"/>
      <c r="X101" s="4"/>
    </row>
    <row r="102" spans="2:24" ht="13.05" customHeight="1" thickBot="1" x14ac:dyDescent="0.35">
      <c r="B102" s="4"/>
      <c r="E102" s="25"/>
      <c r="F102" s="25"/>
      <c r="G102" s="119" t="s">
        <v>44</v>
      </c>
      <c r="H102" s="120"/>
      <c r="I102" s="120"/>
      <c r="J102" s="121"/>
      <c r="K102" s="25"/>
      <c r="P102" s="5"/>
      <c r="Q102" s="5"/>
      <c r="R102" s="5"/>
      <c r="S102" s="13"/>
      <c r="V102" s="9"/>
      <c r="X102" s="4"/>
    </row>
    <row r="103" spans="2:24" ht="13.05" customHeight="1" x14ac:dyDescent="0.3">
      <c r="B103" s="4"/>
      <c r="E103" s="25"/>
      <c r="F103" s="25"/>
      <c r="G103" s="122"/>
      <c r="H103" s="123"/>
      <c r="I103" s="123"/>
      <c r="J103" s="124"/>
      <c r="K103" s="25"/>
      <c r="L103" s="140" t="s">
        <v>43</v>
      </c>
      <c r="M103" s="141"/>
      <c r="N103" s="141"/>
      <c r="O103" s="142"/>
      <c r="P103" s="5"/>
      <c r="Q103" s="5"/>
      <c r="R103" s="5"/>
      <c r="S103" s="13"/>
      <c r="V103" s="9"/>
      <c r="X103" s="4"/>
    </row>
    <row r="104" spans="2:24" ht="12.75" customHeight="1" thickBot="1" x14ac:dyDescent="0.35">
      <c r="B104" s="4"/>
      <c r="E104" s="36"/>
      <c r="F104" s="36"/>
      <c r="G104" s="122"/>
      <c r="H104" s="123"/>
      <c r="I104" s="123"/>
      <c r="J104" s="124"/>
      <c r="K104" s="36"/>
      <c r="L104" s="143"/>
      <c r="M104" s="144"/>
      <c r="N104" s="144"/>
      <c r="O104" s="145"/>
      <c r="P104" s="36"/>
      <c r="Q104" s="36"/>
      <c r="R104" s="36"/>
      <c r="S104" s="9"/>
      <c r="T104" s="9"/>
      <c r="U104" s="9"/>
      <c r="V104" s="9"/>
      <c r="X104" s="4"/>
    </row>
    <row r="105" spans="2:24" ht="19.5" customHeight="1" thickBot="1" x14ac:dyDescent="0.35">
      <c r="B105" s="4"/>
      <c r="E105" s="36"/>
      <c r="F105" s="36"/>
      <c r="G105" s="122"/>
      <c r="H105" s="123"/>
      <c r="I105" s="123"/>
      <c r="J105" s="124"/>
      <c r="K105" s="40"/>
      <c r="L105" s="146"/>
      <c r="M105" s="147"/>
      <c r="N105" s="147"/>
      <c r="O105" s="148"/>
      <c r="P105" s="40"/>
      <c r="Q105" s="202" t="s">
        <v>48</v>
      </c>
      <c r="R105" s="203"/>
      <c r="S105" s="203"/>
      <c r="T105" s="204"/>
      <c r="U105" s="9"/>
      <c r="V105" s="9"/>
      <c r="X105" s="4"/>
    </row>
    <row r="106" spans="2:24" ht="18" thickBot="1" x14ac:dyDescent="0.35">
      <c r="B106" s="4"/>
      <c r="E106" s="35"/>
      <c r="F106" s="35"/>
      <c r="G106" s="122"/>
      <c r="H106" s="123"/>
      <c r="I106" s="123"/>
      <c r="J106" s="124"/>
      <c r="K106" s="40"/>
      <c r="P106" s="40"/>
      <c r="Q106" s="205"/>
      <c r="R106" s="206"/>
      <c r="S106" s="206"/>
      <c r="T106" s="207"/>
      <c r="V106" s="9"/>
      <c r="X106" s="4"/>
    </row>
    <row r="107" spans="2:24" ht="20.100000000000001" customHeight="1" x14ac:dyDescent="0.3">
      <c r="B107" s="4"/>
      <c r="E107" s="5"/>
      <c r="F107" s="5"/>
      <c r="G107" s="122"/>
      <c r="H107" s="123"/>
      <c r="I107" s="123"/>
      <c r="J107" s="124"/>
      <c r="K107" s="40"/>
      <c r="L107" s="152" t="s">
        <v>50</v>
      </c>
      <c r="M107" s="149" t="s">
        <v>51</v>
      </c>
      <c r="N107" s="150"/>
      <c r="O107" s="151"/>
      <c r="P107" s="43"/>
      <c r="Q107" s="205"/>
      <c r="R107" s="206"/>
      <c r="S107" s="206"/>
      <c r="T107" s="207"/>
      <c r="V107" s="9"/>
      <c r="X107" s="4"/>
    </row>
    <row r="108" spans="2:24" ht="20.100000000000001" customHeight="1" thickBot="1" x14ac:dyDescent="0.3">
      <c r="B108" s="4"/>
      <c r="E108" s="5"/>
      <c r="F108" s="5"/>
      <c r="G108" s="122"/>
      <c r="H108" s="123"/>
      <c r="I108" s="123"/>
      <c r="J108" s="124"/>
      <c r="K108" s="5"/>
      <c r="L108" s="153"/>
      <c r="M108" s="76" t="s">
        <v>1</v>
      </c>
      <c r="N108" s="75" t="s">
        <v>2</v>
      </c>
      <c r="O108" s="77" t="s">
        <v>3</v>
      </c>
      <c r="P108" s="43"/>
      <c r="Q108" s="205"/>
      <c r="R108" s="206"/>
      <c r="S108" s="206"/>
      <c r="T108" s="207"/>
      <c r="U108" s="17"/>
      <c r="V108" s="17"/>
      <c r="X108" s="4"/>
    </row>
    <row r="109" spans="2:24" ht="20.100000000000001" customHeight="1" x14ac:dyDescent="0.3">
      <c r="B109" s="4"/>
      <c r="E109" s="5"/>
      <c r="F109" s="5"/>
      <c r="G109" s="122"/>
      <c r="H109" s="123"/>
      <c r="I109" s="123"/>
      <c r="J109" s="124"/>
      <c r="K109" s="5"/>
      <c r="L109" s="68" t="s">
        <v>7</v>
      </c>
      <c r="M109" s="92">
        <f t="shared" ref="M109:M114" si="0">IF(VLOOKUP($L109,$H$22:$T$43,2,FALSE)=0,"",VLOOKUP($L109,$H$22:$T$43,2,FALSE))</f>
        <v>21</v>
      </c>
      <c r="N109" s="93">
        <f t="shared" ref="N109:N114" si="1">IF(VLOOKUP($L109,$H$22:$T$43,3,FALSE)=0,"",VLOOKUP($L109,$H$22:$T$43,3,FALSE))</f>
        <v>36</v>
      </c>
      <c r="O109" s="94">
        <f t="shared" ref="O109:O114" si="2">IF(VLOOKUP($L109,$H$22:$T$43,4,FALSE)=0,"",VLOOKUP($L109,$H$22:$T$43,4,FALSE))</f>
        <v>16</v>
      </c>
      <c r="P109" s="43"/>
      <c r="Q109" s="205"/>
      <c r="R109" s="206"/>
      <c r="S109" s="206"/>
      <c r="T109" s="207"/>
      <c r="V109" s="9"/>
      <c r="X109" s="4"/>
    </row>
    <row r="110" spans="2:24" ht="20.100000000000001" customHeight="1" x14ac:dyDescent="0.3">
      <c r="B110" s="4"/>
      <c r="E110" s="36"/>
      <c r="F110" s="36"/>
      <c r="G110" s="122"/>
      <c r="H110" s="123"/>
      <c r="I110" s="123"/>
      <c r="J110" s="124"/>
      <c r="K110" s="36"/>
      <c r="L110" s="68" t="s">
        <v>8</v>
      </c>
      <c r="M110" s="95">
        <f t="shared" si="0"/>
        <v>32</v>
      </c>
      <c r="N110" s="57">
        <f t="shared" si="1"/>
        <v>31</v>
      </c>
      <c r="O110" s="96">
        <f t="shared" si="2"/>
        <v>30</v>
      </c>
      <c r="P110" s="43"/>
      <c r="Q110" s="205"/>
      <c r="R110" s="206"/>
      <c r="S110" s="206"/>
      <c r="T110" s="207"/>
      <c r="V110" s="9"/>
      <c r="X110" s="4"/>
    </row>
    <row r="111" spans="2:24" ht="20.100000000000001" customHeight="1" thickBot="1" x14ac:dyDescent="0.35">
      <c r="B111" s="4"/>
      <c r="E111" s="36"/>
      <c r="F111" s="36"/>
      <c r="G111" s="122"/>
      <c r="H111" s="123"/>
      <c r="I111" s="123"/>
      <c r="J111" s="124"/>
      <c r="K111" s="36"/>
      <c r="L111" s="68" t="s">
        <v>11</v>
      </c>
      <c r="M111" s="95">
        <f t="shared" si="0"/>
        <v>21</v>
      </c>
      <c r="N111" s="57">
        <f t="shared" si="1"/>
        <v>23</v>
      </c>
      <c r="O111" s="96">
        <f t="shared" si="2"/>
        <v>18</v>
      </c>
      <c r="P111" s="43"/>
      <c r="Q111" s="208"/>
      <c r="R111" s="209"/>
      <c r="S111" s="209"/>
      <c r="T111" s="210"/>
      <c r="V111" s="9"/>
      <c r="X111" s="4"/>
    </row>
    <row r="112" spans="2:24" ht="20.100000000000001" customHeight="1" x14ac:dyDescent="0.3">
      <c r="B112" s="4"/>
      <c r="E112" s="36"/>
      <c r="F112" s="36"/>
      <c r="G112" s="122"/>
      <c r="H112" s="123"/>
      <c r="I112" s="123"/>
      <c r="J112" s="124"/>
      <c r="K112" s="36"/>
      <c r="L112" s="68" t="s">
        <v>33</v>
      </c>
      <c r="M112" s="95" t="str">
        <f t="shared" si="0"/>
        <v/>
      </c>
      <c r="N112" s="57" t="str">
        <f t="shared" si="1"/>
        <v/>
      </c>
      <c r="O112" s="96" t="str">
        <f t="shared" si="2"/>
        <v/>
      </c>
      <c r="P112" s="5"/>
      <c r="Q112" s="44"/>
      <c r="R112" s="44"/>
      <c r="S112" s="44"/>
      <c r="T112" s="44"/>
      <c r="V112" s="9"/>
      <c r="X112" s="4"/>
    </row>
    <row r="113" spans="2:24" ht="20.100000000000001" customHeight="1" x14ac:dyDescent="0.3">
      <c r="B113" s="4"/>
      <c r="E113" s="36"/>
      <c r="F113" s="36"/>
      <c r="G113" s="122"/>
      <c r="H113" s="123"/>
      <c r="I113" s="123"/>
      <c r="J113" s="124"/>
      <c r="K113" s="36"/>
      <c r="L113" s="68" t="s">
        <v>22</v>
      </c>
      <c r="M113" s="95">
        <f t="shared" si="0"/>
        <v>36</v>
      </c>
      <c r="N113" s="57">
        <f t="shared" si="1"/>
        <v>7</v>
      </c>
      <c r="O113" s="96">
        <f t="shared" si="2"/>
        <v>8</v>
      </c>
      <c r="P113" s="5"/>
      <c r="Q113" s="44"/>
      <c r="R113" s="44"/>
      <c r="S113" s="44"/>
      <c r="T113" s="44"/>
      <c r="V113" s="9"/>
      <c r="X113" s="4"/>
    </row>
    <row r="114" spans="2:24" ht="20.100000000000001" customHeight="1" thickBot="1" x14ac:dyDescent="0.35">
      <c r="B114" s="4"/>
      <c r="E114" s="36"/>
      <c r="F114" s="36"/>
      <c r="G114" s="122"/>
      <c r="H114" s="123"/>
      <c r="I114" s="123"/>
      <c r="J114" s="124"/>
      <c r="K114" s="36"/>
      <c r="L114" s="69" t="s">
        <v>33</v>
      </c>
      <c r="M114" s="97" t="str">
        <f t="shared" si="0"/>
        <v/>
      </c>
      <c r="N114" s="84" t="str">
        <f t="shared" si="1"/>
        <v/>
      </c>
      <c r="O114" s="98" t="str">
        <f t="shared" si="2"/>
        <v/>
      </c>
      <c r="P114" s="5"/>
      <c r="Q114" s="44"/>
      <c r="R114" s="44"/>
      <c r="S114" s="44"/>
      <c r="T114" s="44"/>
      <c r="V114" s="9"/>
      <c r="X114" s="4"/>
    </row>
    <row r="115" spans="2:24" ht="13.05" customHeight="1" x14ac:dyDescent="0.3">
      <c r="B115" s="4"/>
      <c r="E115" s="36"/>
      <c r="F115" s="36"/>
      <c r="G115" s="122"/>
      <c r="H115" s="123"/>
      <c r="I115" s="123"/>
      <c r="J115" s="124"/>
      <c r="K115" s="36"/>
      <c r="L115" s="44"/>
      <c r="M115" s="44"/>
      <c r="N115" s="44"/>
      <c r="O115" s="44"/>
      <c r="P115" s="5"/>
      <c r="Q115" s="44"/>
      <c r="R115" s="44"/>
      <c r="S115" s="44"/>
      <c r="T115" s="44"/>
      <c r="V115" s="9"/>
      <c r="X115" s="4"/>
    </row>
    <row r="116" spans="2:24" ht="13.05" customHeight="1" x14ac:dyDescent="0.3">
      <c r="B116" s="4"/>
      <c r="E116" s="36"/>
      <c r="F116" s="36"/>
      <c r="G116" s="122"/>
      <c r="H116" s="123"/>
      <c r="I116" s="123"/>
      <c r="J116" s="124"/>
      <c r="K116" s="36"/>
      <c r="L116" s="36"/>
      <c r="M116" s="36"/>
      <c r="N116" s="36"/>
      <c r="O116" s="36"/>
      <c r="P116" s="5"/>
      <c r="Q116" s="44"/>
      <c r="R116" s="44"/>
      <c r="S116" s="44"/>
      <c r="T116" s="44"/>
      <c r="V116" s="9"/>
      <c r="X116" s="4"/>
    </row>
    <row r="117" spans="2:24" ht="13.05" customHeight="1" x14ac:dyDescent="0.3">
      <c r="B117" s="4"/>
      <c r="E117" s="36"/>
      <c r="F117" s="36"/>
      <c r="G117" s="122"/>
      <c r="H117" s="123"/>
      <c r="I117" s="123"/>
      <c r="J117" s="124"/>
      <c r="K117" s="36"/>
      <c r="L117" s="36"/>
      <c r="M117" s="36"/>
      <c r="N117" s="36"/>
      <c r="O117" s="36"/>
      <c r="P117" s="5"/>
      <c r="Q117" s="44"/>
      <c r="R117" s="44"/>
      <c r="S117" s="44"/>
      <c r="T117" s="44"/>
      <c r="V117" s="9"/>
      <c r="X117" s="4"/>
    </row>
    <row r="118" spans="2:24" ht="13.05" customHeight="1" x14ac:dyDescent="0.3">
      <c r="B118" s="4"/>
      <c r="E118" s="36"/>
      <c r="F118" s="36"/>
      <c r="G118" s="122"/>
      <c r="H118" s="123"/>
      <c r="I118" s="123"/>
      <c r="J118" s="124"/>
      <c r="K118" s="36"/>
      <c r="L118" s="36"/>
      <c r="M118" s="36"/>
      <c r="N118" s="44"/>
      <c r="O118" s="36"/>
      <c r="P118" s="5"/>
      <c r="Q118" s="44"/>
      <c r="R118" s="44"/>
      <c r="S118" s="44"/>
      <c r="T118" s="44"/>
      <c r="V118" s="9"/>
      <c r="X118" s="4"/>
    </row>
    <row r="119" spans="2:24" ht="22.8" customHeight="1" x14ac:dyDescent="0.3">
      <c r="B119" s="4"/>
      <c r="E119" s="28"/>
      <c r="F119" s="28"/>
      <c r="G119" s="122"/>
      <c r="H119" s="123"/>
      <c r="I119" s="123"/>
      <c r="J119" s="124"/>
      <c r="K119" s="28"/>
      <c r="L119" s="28"/>
      <c r="M119" s="28"/>
      <c r="N119" s="28"/>
      <c r="O119" s="13"/>
      <c r="P119" s="13"/>
      <c r="Q119" s="44"/>
      <c r="R119" s="44"/>
      <c r="S119" s="44"/>
      <c r="T119" s="44"/>
      <c r="V119" s="9"/>
      <c r="X119" s="4"/>
    </row>
    <row r="120" spans="2:24" ht="22.8" customHeight="1" x14ac:dyDescent="0.3">
      <c r="B120" s="4"/>
      <c r="E120" s="29"/>
      <c r="F120" s="29"/>
      <c r="G120" s="122"/>
      <c r="H120" s="123"/>
      <c r="I120" s="123"/>
      <c r="J120" s="124"/>
      <c r="K120" s="29"/>
      <c r="L120" s="29"/>
      <c r="M120" s="29"/>
      <c r="N120" s="29"/>
      <c r="O120" s="29"/>
      <c r="P120" s="29"/>
      <c r="Q120" s="29"/>
      <c r="R120" s="29"/>
      <c r="S120" s="29"/>
      <c r="V120" s="9"/>
      <c r="X120" s="4"/>
    </row>
    <row r="121" spans="2:24" ht="16.2" customHeight="1" thickBot="1" x14ac:dyDescent="0.35">
      <c r="B121" s="4"/>
      <c r="E121" s="28"/>
      <c r="F121" s="28"/>
      <c r="G121" s="125"/>
      <c r="H121" s="126"/>
      <c r="I121" s="126"/>
      <c r="J121" s="127"/>
      <c r="K121" s="28"/>
      <c r="L121" s="28"/>
      <c r="M121" s="28"/>
      <c r="N121" s="28"/>
      <c r="O121" s="13"/>
      <c r="P121" s="13"/>
      <c r="Q121" s="13"/>
      <c r="R121" s="13"/>
      <c r="S121" s="13"/>
      <c r="V121" s="9"/>
      <c r="X121" s="4"/>
    </row>
    <row r="122" spans="2:24" ht="13.05" customHeight="1" x14ac:dyDescent="0.3">
      <c r="B122" s="4"/>
      <c r="E122" s="28"/>
      <c r="F122" s="28"/>
      <c r="G122" s="44"/>
      <c r="H122" s="44"/>
      <c r="I122" s="44"/>
      <c r="J122" s="28"/>
      <c r="K122" s="28"/>
      <c r="L122" s="28"/>
      <c r="M122" s="28"/>
      <c r="N122" s="28"/>
      <c r="O122" s="13"/>
      <c r="P122" s="13"/>
      <c r="Q122" s="13"/>
      <c r="R122" s="13"/>
      <c r="S122" s="13"/>
      <c r="V122" s="9"/>
      <c r="X122" s="4"/>
    </row>
    <row r="123" spans="2:24" ht="13.05" customHeight="1" x14ac:dyDescent="0.3">
      <c r="B123" s="4"/>
      <c r="E123" s="28"/>
      <c r="F123" s="28"/>
      <c r="G123" s="44"/>
      <c r="H123" s="44"/>
      <c r="I123" s="44"/>
      <c r="J123" s="28"/>
      <c r="K123" s="28"/>
      <c r="L123" s="28"/>
      <c r="M123" s="28"/>
      <c r="N123" s="28"/>
      <c r="O123" s="13"/>
      <c r="P123" s="13"/>
      <c r="Q123" s="13"/>
      <c r="R123" s="13"/>
      <c r="S123" s="13"/>
      <c r="V123" s="9"/>
      <c r="X123" s="4"/>
    </row>
    <row r="124" spans="2:24" ht="13.05" customHeight="1" x14ac:dyDescent="0.3">
      <c r="B124" s="4"/>
      <c r="E124" s="13"/>
      <c r="F124" s="9"/>
      <c r="G124" s="44"/>
      <c r="H124" s="44"/>
      <c r="I124" s="44"/>
      <c r="J124" s="9"/>
      <c r="K124" s="9"/>
      <c r="L124" s="9"/>
      <c r="M124" s="9"/>
      <c r="N124" s="9"/>
      <c r="O124" s="13"/>
      <c r="P124" s="13"/>
      <c r="Q124" s="13"/>
      <c r="R124" s="13"/>
      <c r="S124" s="13"/>
      <c r="V124" s="9"/>
      <c r="X124" s="4"/>
    </row>
    <row r="125" spans="2:24" ht="13.05" customHeight="1" thickBot="1" x14ac:dyDescent="0.35">
      <c r="B125" s="4"/>
      <c r="E125" s="39"/>
      <c r="F125" s="39"/>
      <c r="G125" s="44"/>
      <c r="H125" s="44"/>
      <c r="I125" s="44"/>
      <c r="J125" s="39"/>
      <c r="K125" s="39"/>
      <c r="L125" s="39"/>
      <c r="M125" s="39"/>
      <c r="N125" s="39"/>
      <c r="O125" s="13"/>
      <c r="P125" s="13"/>
      <c r="Q125" s="13"/>
      <c r="R125" s="13"/>
      <c r="S125" s="13"/>
      <c r="U125" s="51"/>
      <c r="V125" s="51"/>
      <c r="W125" s="51"/>
      <c r="X125" s="4"/>
    </row>
    <row r="126" spans="2:24" ht="13.05" customHeight="1" thickBot="1" x14ac:dyDescent="0.35">
      <c r="B126" s="4"/>
      <c r="E126" s="39"/>
      <c r="F126" s="39"/>
      <c r="G126" s="113" t="s">
        <v>36</v>
      </c>
      <c r="H126" s="114"/>
      <c r="I126" s="114"/>
      <c r="J126" s="114"/>
      <c r="K126" s="114"/>
      <c r="L126" s="114"/>
      <c r="M126" s="114"/>
      <c r="N126" s="114"/>
      <c r="O126" s="114"/>
      <c r="P126" s="114"/>
      <c r="Q126" s="115"/>
      <c r="R126" s="9"/>
      <c r="S126" s="9"/>
      <c r="T126" s="51"/>
      <c r="U126" s="51"/>
      <c r="V126" s="51"/>
      <c r="W126" s="51"/>
      <c r="X126" s="4"/>
    </row>
    <row r="127" spans="2:24" ht="25.5" customHeight="1" thickBot="1" x14ac:dyDescent="0.35">
      <c r="B127" s="4"/>
      <c r="E127" s="9"/>
      <c r="F127" s="9"/>
      <c r="G127" s="116"/>
      <c r="H127" s="117"/>
      <c r="I127" s="117"/>
      <c r="J127" s="117"/>
      <c r="K127" s="117"/>
      <c r="L127" s="117"/>
      <c r="M127" s="117"/>
      <c r="N127" s="117"/>
      <c r="O127" s="117"/>
      <c r="P127" s="117"/>
      <c r="Q127" s="118"/>
      <c r="R127" s="46"/>
      <c r="S127" s="46"/>
      <c r="T127" s="52" t="s">
        <v>38</v>
      </c>
      <c r="U127" s="51"/>
      <c r="V127" s="51"/>
      <c r="W127" s="51"/>
      <c r="X127" s="4"/>
    </row>
    <row r="128" spans="2:24" ht="13.05" customHeight="1" thickBot="1" x14ac:dyDescent="0.35">
      <c r="B128" s="4"/>
      <c r="E128" s="9"/>
      <c r="F128" s="9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46"/>
      <c r="S128" s="46"/>
      <c r="T128" s="46"/>
      <c r="U128" s="9"/>
      <c r="V128" s="36"/>
      <c r="X128" s="4"/>
    </row>
    <row r="129" spans="2:24" ht="16.8" customHeight="1" thickBot="1" x14ac:dyDescent="0.35">
      <c r="B129" s="4"/>
      <c r="E129" s="9"/>
      <c r="F129" s="9"/>
      <c r="G129" s="154" t="s">
        <v>50</v>
      </c>
      <c r="H129" s="156" t="s">
        <v>47</v>
      </c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57"/>
      <c r="T129" s="46"/>
      <c r="U129" s="9"/>
      <c r="V129" s="36"/>
      <c r="X129" s="4"/>
    </row>
    <row r="130" spans="2:24" ht="13.05" customHeight="1" thickBot="1" x14ac:dyDescent="0.3">
      <c r="B130" s="4"/>
      <c r="E130" s="9"/>
      <c r="F130" s="9"/>
      <c r="G130" s="155"/>
      <c r="H130" s="82" t="s">
        <v>1</v>
      </c>
      <c r="I130" s="82" t="s">
        <v>2</v>
      </c>
      <c r="J130" s="82" t="s">
        <v>3</v>
      </c>
      <c r="K130" s="82" t="s">
        <v>4</v>
      </c>
      <c r="L130" s="82" t="s">
        <v>5</v>
      </c>
      <c r="M130" s="82" t="s">
        <v>6</v>
      </c>
      <c r="N130" s="82" t="s">
        <v>26</v>
      </c>
      <c r="O130" s="82" t="s">
        <v>27</v>
      </c>
      <c r="P130" s="82" t="s">
        <v>28</v>
      </c>
      <c r="Q130" s="82" t="s">
        <v>29</v>
      </c>
      <c r="R130" s="82" t="s">
        <v>30</v>
      </c>
      <c r="S130" s="78" t="s">
        <v>31</v>
      </c>
      <c r="T130" s="46"/>
      <c r="U130" s="9"/>
      <c r="V130" s="9"/>
      <c r="X130" s="4"/>
    </row>
    <row r="131" spans="2:24" ht="25.05" customHeight="1" x14ac:dyDescent="0.3">
      <c r="B131" s="4"/>
      <c r="E131" s="13"/>
      <c r="F131" s="9"/>
      <c r="G131" s="68" t="s">
        <v>7</v>
      </c>
      <c r="H131" s="57">
        <f>IF(VLOOKUP($G131,$H$22:$T$43,2,FALSE)=0,"",VLOOKUP($G131,$H$22:$T$43,2,FALSE))</f>
        <v>21</v>
      </c>
      <c r="I131" s="57">
        <f>IF(VLOOKUP($G131,$H$22:$T$43,3,FALSE)=0,"",VLOOKUP($G131,$H$22:$T$43,3,FALSE))</f>
        <v>36</v>
      </c>
      <c r="J131" s="57">
        <f>IF(VLOOKUP($G131,$H$22:$T$43,4,FALSE)=0,"",VLOOKUP($G131,$H$22:$T$43,4,FALSE))</f>
        <v>16</v>
      </c>
      <c r="K131" s="57">
        <f>IF(VLOOKUP($G131,$H$22:$T$43,5,FALSE)=0,"",VLOOKUP($G131,$H$22:$T$43,5,FALSE))</f>
        <v>32</v>
      </c>
      <c r="L131" s="57">
        <f>IF(VLOOKUP($G131,$H$22:$T$43,6,FALSE)=0,"",VLOOKUP($G131,$H$22:$T$43,6,FALSE))</f>
        <v>17</v>
      </c>
      <c r="M131" s="57">
        <f>IF(VLOOKUP($G131,$H$22:$T$43,7,FALSE)=0,"",VLOOKUP($G131,$H$22:$T$43,7,FALSE))</f>
        <v>18</v>
      </c>
      <c r="N131" s="57">
        <f>IF(VLOOKUP($G131,$H$22:$T$43,8,FALSE)=0,"",VLOOKUP($G131,$H$22:$T$43,8,FALSE))</f>
        <v>14</v>
      </c>
      <c r="O131" s="57">
        <f>IF(VLOOKUP($G131,$H$22:$T$43,9,FALSE)=0,"",VLOOKUP($G131,$H$22:$T$43,9,FALSE))</f>
        <v>32</v>
      </c>
      <c r="P131" s="57">
        <f>IF(VLOOKUP($G131,$H$22:$T$43,10,FALSE)=0,"",VLOOKUP($G131,$H$22:$T$43,10,FALSE))</f>
        <v>36</v>
      </c>
      <c r="Q131" s="57">
        <f>IF(VLOOKUP($G131,$H$22:$T$43,11,FALSE)=0,"",VLOOKUP($G131,$H$22:$T$43,11,FALSE))</f>
        <v>28</v>
      </c>
      <c r="R131" s="57">
        <f>IF(VLOOKUP($G131,$H$22:$T$43,12,FALSE)=0,"",VLOOKUP($G131,$H$22:$T$43,12,FALSE))</f>
        <v>22</v>
      </c>
      <c r="S131" s="83">
        <f>IF(VLOOKUP($G131,$H$22:$T$43,13,FALSE)=0,"",VLOOKUP($G131,$H$22:$T$43,13,FALSE))</f>
        <v>33</v>
      </c>
      <c r="T131" s="79"/>
      <c r="V131" s="9"/>
      <c r="X131" s="4"/>
    </row>
    <row r="132" spans="2:24" ht="25.05" customHeight="1" x14ac:dyDescent="0.3">
      <c r="B132" s="4"/>
      <c r="E132" s="13"/>
      <c r="F132" s="9"/>
      <c r="G132" s="68" t="s">
        <v>13</v>
      </c>
      <c r="H132" s="57">
        <f>IF(VLOOKUP($G132,$H$22:$T$43,2,FALSE)=0,"",VLOOKUP($G132,$H$22:$T$43,2,FALSE))</f>
        <v>28</v>
      </c>
      <c r="I132" s="57">
        <f>IF(VLOOKUP($G132,$H$22:$T$43,3,FALSE)=0,"",VLOOKUP($G132,$H$22:$T$43,3,FALSE))</f>
        <v>20</v>
      </c>
      <c r="J132" s="57">
        <f>IF(VLOOKUP($G132,$H$22:$T$43,4,FALSE)=0,"",VLOOKUP($G132,$H$22:$T$43,4,FALSE))</f>
        <v>9</v>
      </c>
      <c r="K132" s="57">
        <f>IF(VLOOKUP($G132,$H$22:$T$43,5,FALSE)=0,"",VLOOKUP($G132,$H$22:$T$43,5,FALSE))</f>
        <v>23</v>
      </c>
      <c r="L132" s="57">
        <f>IF(VLOOKUP($G132,$H$22:$T$43,6,FALSE)=0,"",VLOOKUP($G132,$H$22:$T$43,6,FALSE))</f>
        <v>39</v>
      </c>
      <c r="M132" s="57">
        <f>IF(VLOOKUP($G132,$H$22:$T$43,7,FALSE)=0,"",VLOOKUP($G132,$H$22:$T$43,7,FALSE))</f>
        <v>21</v>
      </c>
      <c r="N132" s="57">
        <f>IF(VLOOKUP($G132,$H$22:$T$43,8,FALSE)=0,"",VLOOKUP($G132,$H$22:$T$43,8,FALSE))</f>
        <v>40</v>
      </c>
      <c r="O132" s="57">
        <f>IF(VLOOKUP($G132,$H$22:$T$43,9,FALSE)=0,"",VLOOKUP($G132,$H$22:$T$43,9,FALSE))</f>
        <v>14</v>
      </c>
      <c r="P132" s="57">
        <f>IF(VLOOKUP($G132,$H$22:$T$43,10,FALSE)=0,"",VLOOKUP($G132,$H$22:$T$43,10,FALSE))</f>
        <v>2</v>
      </c>
      <c r="Q132" s="57">
        <f>IF(VLOOKUP($G132,$H$22:$T$43,11,FALSE)=0,"",VLOOKUP($G132,$H$22:$T$43,11,FALSE))</f>
        <v>11</v>
      </c>
      <c r="R132" s="57">
        <f>IF(VLOOKUP($G132,$H$22:$T$43,12,FALSE)=0,"",VLOOKUP($G132,$H$22:$T$43,12,FALSE))</f>
        <v>18</v>
      </c>
      <c r="S132" s="83">
        <f>IF(VLOOKUP($G132,$H$22:$T$43,13,FALSE)=0,"",VLOOKUP($G132,$H$22:$T$43,13,FALSE))</f>
        <v>35</v>
      </c>
      <c r="T132" s="80"/>
      <c r="V132" s="9"/>
      <c r="X132" s="4"/>
    </row>
    <row r="133" spans="2:24" ht="25.05" customHeight="1" x14ac:dyDescent="0.3">
      <c r="B133" s="4"/>
      <c r="E133" s="29"/>
      <c r="F133" s="29"/>
      <c r="G133" s="68" t="s">
        <v>12</v>
      </c>
      <c r="H133" s="57">
        <f>IF(VLOOKUP($G133,$H$22:$T$43,2,FALSE)=0,"",VLOOKUP($G133,$H$22:$T$43,2,FALSE))</f>
        <v>32</v>
      </c>
      <c r="I133" s="57">
        <f>IF(VLOOKUP($G133,$H$22:$T$43,3,FALSE)=0,"",VLOOKUP($G133,$H$22:$T$43,3,FALSE))</f>
        <v>24</v>
      </c>
      <c r="J133" s="57">
        <f>IF(VLOOKUP($G133,$H$22:$T$43,4,FALSE)=0,"",VLOOKUP($G133,$H$22:$T$43,4,FALSE))</f>
        <v>14</v>
      </c>
      <c r="K133" s="57">
        <f>IF(VLOOKUP($G133,$H$22:$T$43,5,FALSE)=0,"",VLOOKUP($G133,$H$22:$T$43,5,FALSE))</f>
        <v>8</v>
      </c>
      <c r="L133" s="57">
        <f>IF(VLOOKUP($G133,$H$22:$T$43,6,FALSE)=0,"",VLOOKUP($G133,$H$22:$T$43,6,FALSE))</f>
        <v>37</v>
      </c>
      <c r="M133" s="57">
        <f>IF(VLOOKUP($G133,$H$22:$T$43,7,FALSE)=0,"",VLOOKUP($G133,$H$22:$T$43,7,FALSE))</f>
        <v>6</v>
      </c>
      <c r="N133" s="57">
        <f>IF(VLOOKUP($G133,$H$22:$T$43,8,FALSE)=0,"",VLOOKUP($G133,$H$22:$T$43,8,FALSE))</f>
        <v>27</v>
      </c>
      <c r="O133" s="57">
        <f>IF(VLOOKUP($G133,$H$22:$T$43,9,FALSE)=0,"",VLOOKUP($G133,$H$22:$T$43,9,FALSE))</f>
        <v>28</v>
      </c>
      <c r="P133" s="57">
        <f>IF(VLOOKUP($G133,$H$22:$T$43,10,FALSE)=0,"",VLOOKUP($G133,$H$22:$T$43,10,FALSE))</f>
        <v>18</v>
      </c>
      <c r="Q133" s="57">
        <f>IF(VLOOKUP($G133,$H$22:$T$43,11,FALSE)=0,"",VLOOKUP($G133,$H$22:$T$43,11,FALSE))</f>
        <v>14</v>
      </c>
      <c r="R133" s="57">
        <f>IF(VLOOKUP($G133,$H$22:$T$43,12,FALSE)=0,"",VLOOKUP($G133,$H$22:$T$43,12,FALSE))</f>
        <v>39</v>
      </c>
      <c r="S133" s="83">
        <f>IF(VLOOKUP($G133,$H$22:$T$43,13,FALSE)=0,"",VLOOKUP($G133,$H$22:$T$43,13,FALSE))</f>
        <v>14</v>
      </c>
      <c r="T133" s="80"/>
      <c r="V133" s="9"/>
      <c r="X133" s="4"/>
    </row>
    <row r="134" spans="2:24" ht="25.05" customHeight="1" x14ac:dyDescent="0.3">
      <c r="B134" s="4"/>
      <c r="E134" s="9"/>
      <c r="F134" s="9"/>
      <c r="G134" s="68" t="s">
        <v>33</v>
      </c>
      <c r="H134" s="57" t="str">
        <f>IF(VLOOKUP($G134,$H$22:$T$43,2,FALSE)=0,"",VLOOKUP($G134,$H$22:$T$43,2,FALSE))</f>
        <v/>
      </c>
      <c r="I134" s="57" t="str">
        <f>IF(VLOOKUP($G134,$H$22:$T$43,3,FALSE)=0,"",VLOOKUP($G134,$H$22:$T$43,3,FALSE))</f>
        <v/>
      </c>
      <c r="J134" s="57" t="str">
        <f>IF(VLOOKUP($G134,$H$22:$T$43,4,FALSE)=0,"",VLOOKUP($G134,$H$22:$T$43,4,FALSE))</f>
        <v/>
      </c>
      <c r="K134" s="57" t="str">
        <f>IF(VLOOKUP($G134,$H$22:$T$43,5,FALSE)=0,"",VLOOKUP($G134,$H$22:$T$43,5,FALSE))</f>
        <v/>
      </c>
      <c r="L134" s="57" t="str">
        <f>IF(VLOOKUP($G134,$H$22:$T$43,6,FALSE)=0,"",VLOOKUP($G134,$H$22:$T$43,6,FALSE))</f>
        <v/>
      </c>
      <c r="M134" s="57" t="str">
        <f>IF(VLOOKUP($G134,$H$22:$T$43,7,FALSE)=0,"",VLOOKUP($G134,$H$22:$T$43,7,FALSE))</f>
        <v/>
      </c>
      <c r="N134" s="57" t="str">
        <f>IF(VLOOKUP($G134,$H$22:$T$43,8,FALSE)=0,"",VLOOKUP($G134,$H$22:$T$43,8,FALSE))</f>
        <v/>
      </c>
      <c r="O134" s="57" t="str">
        <f>IF(VLOOKUP($G134,$H$22:$T$43,9,FALSE)=0,"",VLOOKUP($G134,$H$22:$T$43,9,FALSE))</f>
        <v/>
      </c>
      <c r="P134" s="57" t="str">
        <f>IF(VLOOKUP($G134,$H$22:$T$43,10,FALSE)=0,"",VLOOKUP($G134,$H$22:$T$43,10,FALSE))</f>
        <v/>
      </c>
      <c r="Q134" s="57" t="str">
        <f>IF(VLOOKUP($G134,$H$22:$T$43,11,FALSE)=0,"",VLOOKUP($G134,$H$22:$T$43,11,FALSE))</f>
        <v/>
      </c>
      <c r="R134" s="57" t="str">
        <f>IF(VLOOKUP($G134,$H$22:$T$43,12,FALSE)=0,"",VLOOKUP($G134,$H$22:$T$43,12,FALSE))</f>
        <v/>
      </c>
      <c r="S134" s="83" t="str">
        <f>IF(VLOOKUP($G134,$H$22:$T$43,13,FALSE)=0,"",VLOOKUP($G134,$H$22:$T$43,13,FALSE))</f>
        <v/>
      </c>
      <c r="T134" s="80"/>
      <c r="V134" s="9"/>
      <c r="X134" s="4"/>
    </row>
    <row r="135" spans="2:24" ht="25.05" customHeight="1" thickBot="1" x14ac:dyDescent="0.35">
      <c r="B135" s="4"/>
      <c r="E135" s="9"/>
      <c r="F135" s="9"/>
      <c r="G135" s="69" t="s">
        <v>33</v>
      </c>
      <c r="H135" s="84" t="str">
        <f>IF(VLOOKUP($G135,$H$22:$T$43,2,FALSE)=0,"",VLOOKUP($G135,$H$22:$T$43,2,FALSE))</f>
        <v/>
      </c>
      <c r="I135" s="84" t="str">
        <f>IF(VLOOKUP($G135,$H$22:$T$43,3,FALSE)=0,"",VLOOKUP($G135,$H$22:$T$43,3,FALSE))</f>
        <v/>
      </c>
      <c r="J135" s="84" t="str">
        <f>IF(VLOOKUP($G135,$H$22:$T$43,4,FALSE)=0,"",VLOOKUP($G135,$H$22:$T$43,4,FALSE))</f>
        <v/>
      </c>
      <c r="K135" s="84" t="str">
        <f>IF(VLOOKUP($G135,$H$22:$T$43,5,FALSE)=0,"",VLOOKUP($G135,$H$22:$T$43,5,FALSE))</f>
        <v/>
      </c>
      <c r="L135" s="84" t="str">
        <f>IF(VLOOKUP($G135,$H$22:$T$43,6,FALSE)=0,"",VLOOKUP($G135,$H$22:$T$43,6,FALSE))</f>
        <v/>
      </c>
      <c r="M135" s="84" t="str">
        <f>IF(VLOOKUP($G135,$H$22:$T$43,7,FALSE)=0,"",VLOOKUP($G135,$H$22:$T$43,7,FALSE))</f>
        <v/>
      </c>
      <c r="N135" s="84" t="str">
        <f>IF(VLOOKUP($G135,$H$22:$T$43,8,FALSE)=0,"",VLOOKUP($G135,$H$22:$T$43,8,FALSE))</f>
        <v/>
      </c>
      <c r="O135" s="84" t="str">
        <f>IF(VLOOKUP($G135,$H$22:$T$43,9,FALSE)=0,"",VLOOKUP($G135,$H$22:$T$43,9,FALSE))</f>
        <v/>
      </c>
      <c r="P135" s="84" t="str">
        <f>IF(VLOOKUP($G135,$H$22:$T$43,10,FALSE)=0,"",VLOOKUP($G135,$H$22:$T$43,10,FALSE))</f>
        <v/>
      </c>
      <c r="Q135" s="84" t="str">
        <f>IF(VLOOKUP($G135,$H$22:$T$43,11,FALSE)=0,"",VLOOKUP($G135,$H$22:$T$43,11,FALSE))</f>
        <v/>
      </c>
      <c r="R135" s="84" t="str">
        <f>IF(VLOOKUP($G135,$H$22:$T$43,12,FALSE)=0,"",VLOOKUP($G135,$H$22:$T$43,12,FALSE))</f>
        <v/>
      </c>
      <c r="S135" s="85" t="str">
        <f>IF(VLOOKUP($G135,$H$22:$T$43,13,FALSE)=0,"",VLOOKUP($G135,$H$22:$T$43,13,FALSE))</f>
        <v/>
      </c>
      <c r="T135" s="81"/>
      <c r="V135" s="9"/>
      <c r="X135" s="4"/>
    </row>
    <row r="136" spans="2:24" ht="13.05" customHeight="1" thickBot="1" x14ac:dyDescent="0.35">
      <c r="B136" s="4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13"/>
      <c r="U136" s="13"/>
      <c r="V136" s="9"/>
      <c r="X136" s="4"/>
    </row>
    <row r="137" spans="2:24" ht="13.05" customHeight="1" x14ac:dyDescent="0.3">
      <c r="B137" s="4"/>
      <c r="E137" s="9"/>
      <c r="F137" s="9"/>
      <c r="G137" s="119" t="s">
        <v>37</v>
      </c>
      <c r="H137" s="120"/>
      <c r="I137" s="120"/>
      <c r="J137" s="121"/>
      <c r="K137" s="9"/>
      <c r="L137" s="9"/>
      <c r="M137" s="9"/>
      <c r="N137" s="9"/>
      <c r="O137" s="9"/>
      <c r="P137" s="9"/>
      <c r="Q137" s="9"/>
      <c r="R137" s="9"/>
      <c r="S137" s="9"/>
      <c r="T137" s="13"/>
      <c r="U137" s="13"/>
      <c r="V137" s="9"/>
      <c r="X137" s="4"/>
    </row>
    <row r="138" spans="2:24" ht="13.05" customHeight="1" x14ac:dyDescent="0.3">
      <c r="B138" s="4"/>
      <c r="E138" s="9"/>
      <c r="F138" s="9"/>
      <c r="G138" s="122"/>
      <c r="H138" s="123"/>
      <c r="I138" s="123"/>
      <c r="J138" s="124"/>
      <c r="K138" s="9"/>
      <c r="L138" s="9"/>
      <c r="M138" s="9"/>
      <c r="N138" s="9"/>
      <c r="O138" s="9"/>
      <c r="P138" s="9"/>
      <c r="Q138" s="9"/>
      <c r="R138" s="9"/>
      <c r="S138" s="9"/>
      <c r="T138" s="13"/>
      <c r="U138" s="13"/>
      <c r="V138" s="9"/>
      <c r="X138" s="4"/>
    </row>
    <row r="139" spans="2:24" ht="13.05" customHeight="1" x14ac:dyDescent="0.3">
      <c r="B139" s="4"/>
      <c r="E139" s="9"/>
      <c r="F139" s="9"/>
      <c r="G139" s="122"/>
      <c r="H139" s="123"/>
      <c r="I139" s="123"/>
      <c r="J139" s="124"/>
      <c r="K139" s="9"/>
      <c r="L139" s="9"/>
      <c r="M139" s="9"/>
      <c r="N139" s="9"/>
      <c r="O139" s="9"/>
      <c r="P139" s="9"/>
      <c r="Q139" s="9"/>
      <c r="R139" s="9"/>
      <c r="S139" s="9"/>
      <c r="T139" s="13"/>
      <c r="U139" s="13"/>
      <c r="V139" s="9"/>
      <c r="X139" s="4"/>
    </row>
    <row r="140" spans="2:24" ht="13.05" customHeight="1" x14ac:dyDescent="0.3">
      <c r="B140" s="4"/>
      <c r="E140" s="9"/>
      <c r="F140" s="9"/>
      <c r="G140" s="122"/>
      <c r="H140" s="123"/>
      <c r="I140" s="123"/>
      <c r="J140" s="124"/>
      <c r="K140" s="9"/>
      <c r="L140" s="9"/>
      <c r="M140" s="9"/>
      <c r="N140" s="9"/>
      <c r="O140" s="9"/>
      <c r="P140" s="9"/>
      <c r="Q140" s="9"/>
      <c r="R140" s="9"/>
      <c r="S140" s="9"/>
      <c r="T140" s="13"/>
      <c r="U140" s="13"/>
      <c r="V140" s="9"/>
      <c r="X140" s="4"/>
    </row>
    <row r="141" spans="2:24" ht="13.05" customHeight="1" x14ac:dyDescent="0.3">
      <c r="B141" s="4"/>
      <c r="E141" s="9"/>
      <c r="F141" s="9"/>
      <c r="G141" s="122"/>
      <c r="H141" s="123"/>
      <c r="I141" s="123"/>
      <c r="J141" s="124"/>
      <c r="K141" s="9"/>
      <c r="L141" s="9"/>
      <c r="M141" s="9"/>
      <c r="N141" s="9"/>
      <c r="O141" s="9"/>
      <c r="P141" s="9"/>
      <c r="Q141" s="9"/>
      <c r="R141" s="9"/>
      <c r="S141" s="9"/>
      <c r="T141" s="13"/>
      <c r="U141" s="13"/>
      <c r="V141" s="9"/>
      <c r="X141" s="4"/>
    </row>
    <row r="142" spans="2:24" ht="13.05" customHeight="1" x14ac:dyDescent="0.3">
      <c r="B142" s="4"/>
      <c r="E142" s="9"/>
      <c r="F142" s="9"/>
      <c r="G142" s="122"/>
      <c r="H142" s="123"/>
      <c r="I142" s="123"/>
      <c r="J142" s="124"/>
      <c r="K142" s="9"/>
      <c r="L142" s="9"/>
      <c r="M142" s="9"/>
      <c r="N142" s="9"/>
      <c r="O142" s="9"/>
      <c r="P142" s="9"/>
      <c r="Q142" s="9"/>
      <c r="R142" s="9"/>
      <c r="S142" s="9"/>
      <c r="T142" s="13"/>
      <c r="U142" s="13"/>
      <c r="V142" s="9"/>
      <c r="X142" s="4"/>
    </row>
    <row r="143" spans="2:24" ht="13.05" customHeight="1" x14ac:dyDescent="0.3">
      <c r="B143" s="4"/>
      <c r="E143" s="9"/>
      <c r="F143" s="9"/>
      <c r="G143" s="122"/>
      <c r="H143" s="123"/>
      <c r="I143" s="123"/>
      <c r="J143" s="124"/>
      <c r="K143" s="9"/>
      <c r="L143" s="9"/>
      <c r="M143" s="9"/>
      <c r="N143" s="9"/>
      <c r="O143" s="9"/>
      <c r="P143" s="9"/>
      <c r="Q143" s="9"/>
      <c r="R143" s="9"/>
      <c r="S143" s="9"/>
      <c r="T143" s="13"/>
      <c r="U143" s="13"/>
      <c r="V143" s="9"/>
      <c r="X143" s="4"/>
    </row>
    <row r="144" spans="2:24" ht="13.05" customHeight="1" x14ac:dyDescent="0.3">
      <c r="B144" s="4"/>
      <c r="E144" s="9"/>
      <c r="F144" s="9"/>
      <c r="G144" s="122"/>
      <c r="H144" s="123"/>
      <c r="I144" s="123"/>
      <c r="J144" s="124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X144" s="4"/>
    </row>
    <row r="145" spans="2:24" ht="13.05" customHeight="1" x14ac:dyDescent="0.3">
      <c r="B145" s="4"/>
      <c r="E145" s="9"/>
      <c r="F145" s="9"/>
      <c r="G145" s="122"/>
      <c r="H145" s="123"/>
      <c r="I145" s="123"/>
      <c r="J145" s="124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X145" s="4"/>
    </row>
    <row r="146" spans="2:24" ht="13.05" customHeight="1" x14ac:dyDescent="0.3">
      <c r="B146" s="4"/>
      <c r="E146" s="9"/>
      <c r="F146" s="9"/>
      <c r="G146" s="122"/>
      <c r="H146" s="123"/>
      <c r="I146" s="123"/>
      <c r="J146" s="124"/>
      <c r="K146" s="9"/>
      <c r="L146" s="9"/>
      <c r="M146" s="9"/>
      <c r="N146" s="10"/>
      <c r="O146" s="9"/>
      <c r="P146" s="9"/>
      <c r="Q146" s="9"/>
      <c r="R146" s="9"/>
      <c r="S146" s="9"/>
      <c r="T146" s="9"/>
      <c r="U146" s="9"/>
      <c r="V146" s="9"/>
      <c r="X146" s="4"/>
    </row>
    <row r="147" spans="2:24" ht="13.05" customHeight="1" x14ac:dyDescent="0.3">
      <c r="B147" s="4"/>
      <c r="E147" s="9"/>
      <c r="F147" s="9"/>
      <c r="G147" s="122"/>
      <c r="H147" s="123"/>
      <c r="I147" s="123"/>
      <c r="J147" s="124"/>
      <c r="K147" s="9"/>
      <c r="L147" s="9"/>
      <c r="M147" s="9"/>
      <c r="N147" s="10"/>
      <c r="O147" s="9"/>
      <c r="P147" s="9"/>
      <c r="Q147"/>
      <c r="R147" s="9"/>
      <c r="S147" s="9"/>
      <c r="T147" s="9"/>
      <c r="U147" s="9"/>
      <c r="V147" s="9"/>
      <c r="X147" s="4"/>
    </row>
    <row r="148" spans="2:24" ht="13.05" customHeight="1" x14ac:dyDescent="0.3">
      <c r="B148" s="4"/>
      <c r="E148" s="9"/>
      <c r="F148" s="9"/>
      <c r="G148" s="122"/>
      <c r="H148" s="123"/>
      <c r="I148" s="123"/>
      <c r="J148" s="124"/>
      <c r="K148" s="9"/>
      <c r="L148" s="9"/>
      <c r="M148" s="9"/>
      <c r="N148" s="10"/>
      <c r="O148" s="9"/>
      <c r="P148" s="9"/>
      <c r="Q148" s="9"/>
      <c r="R148" s="9"/>
      <c r="S148" s="9"/>
      <c r="T148" s="9"/>
      <c r="U148" s="9"/>
      <c r="V148" s="9"/>
      <c r="X148" s="4"/>
    </row>
    <row r="149" spans="2:24" ht="13.05" customHeight="1" x14ac:dyDescent="0.3">
      <c r="B149" s="4"/>
      <c r="E149" s="47"/>
      <c r="F149" s="47"/>
      <c r="G149" s="122"/>
      <c r="H149" s="123"/>
      <c r="I149" s="123"/>
      <c r="J149" s="124"/>
      <c r="K149" s="47"/>
      <c r="L149" s="47"/>
      <c r="M149" s="47"/>
      <c r="N149" s="47"/>
      <c r="O149" s="13"/>
      <c r="P149" s="13"/>
      <c r="Q149" s="13"/>
      <c r="R149" s="13"/>
      <c r="S149" s="13"/>
      <c r="T149" s="13"/>
      <c r="U149" s="13"/>
      <c r="X149" s="4"/>
    </row>
    <row r="150" spans="2:24" ht="13.05" customHeight="1" x14ac:dyDescent="0.3">
      <c r="B150" s="4"/>
      <c r="E150" s="9"/>
      <c r="F150" s="9"/>
      <c r="G150" s="122"/>
      <c r="H150" s="123"/>
      <c r="I150" s="123"/>
      <c r="J150" s="124"/>
      <c r="K150" s="9"/>
      <c r="L150" s="9"/>
      <c r="M150" s="9"/>
      <c r="N150" s="9"/>
      <c r="O150" s="13"/>
      <c r="P150" s="13"/>
      <c r="Q150" s="13"/>
      <c r="R150" s="13"/>
      <c r="S150" s="13"/>
      <c r="T150" s="13"/>
      <c r="U150" s="13"/>
      <c r="X150" s="4"/>
    </row>
    <row r="151" spans="2:24" ht="13.05" customHeight="1" x14ac:dyDescent="0.3">
      <c r="B151" s="4"/>
      <c r="E151" s="36"/>
      <c r="F151" s="36"/>
      <c r="G151" s="122"/>
      <c r="H151" s="123"/>
      <c r="I151" s="123"/>
      <c r="J151" s="124"/>
      <c r="K151" s="36"/>
      <c r="L151" s="13"/>
      <c r="M151" s="13"/>
      <c r="N151" s="13"/>
      <c r="O151" s="13"/>
      <c r="P151" s="36"/>
      <c r="Q151" s="36"/>
      <c r="R151" s="36"/>
      <c r="S151" s="36"/>
      <c r="T151" s="36"/>
      <c r="U151" s="36"/>
      <c r="V151" s="36"/>
      <c r="X151" s="4"/>
    </row>
    <row r="152" spans="2:24" ht="13.05" customHeight="1" x14ac:dyDescent="0.3">
      <c r="B152" s="4"/>
      <c r="E152" s="36"/>
      <c r="F152" s="36"/>
      <c r="G152" s="122"/>
      <c r="H152" s="123"/>
      <c r="I152" s="123"/>
      <c r="J152" s="124"/>
      <c r="K152" s="36"/>
      <c r="L152" s="36"/>
      <c r="M152" s="30"/>
      <c r="N152" s="30"/>
      <c r="O152" s="30"/>
      <c r="P152" s="30"/>
      <c r="Q152" s="34"/>
      <c r="R152" s="34"/>
      <c r="S152" s="34"/>
      <c r="T152" s="34"/>
      <c r="U152" s="34"/>
      <c r="V152" s="34"/>
      <c r="X152" s="4"/>
    </row>
    <row r="153" spans="2:24" ht="13.05" customHeight="1" x14ac:dyDescent="0.3">
      <c r="B153" s="4"/>
      <c r="E153" s="36"/>
      <c r="F153" s="36"/>
      <c r="G153" s="122"/>
      <c r="H153" s="123"/>
      <c r="I153" s="123"/>
      <c r="J153" s="124"/>
      <c r="K153" s="36"/>
      <c r="L153" s="36"/>
      <c r="M153" s="30"/>
      <c r="N153" s="30"/>
      <c r="O153" s="30"/>
      <c r="P153" s="30"/>
      <c r="Q153" s="34"/>
      <c r="R153" s="34"/>
      <c r="S153" s="34"/>
      <c r="T153" s="34"/>
      <c r="U153" s="34"/>
      <c r="V153" s="34"/>
      <c r="X153" s="4"/>
    </row>
    <row r="154" spans="2:24" ht="13.05" customHeight="1" x14ac:dyDescent="0.3">
      <c r="B154" s="4"/>
      <c r="E154" s="36"/>
      <c r="F154" s="36"/>
      <c r="G154" s="122"/>
      <c r="H154" s="123"/>
      <c r="I154" s="123"/>
      <c r="J154" s="124"/>
      <c r="K154" s="36"/>
      <c r="L154" s="36"/>
      <c r="M154" s="30"/>
      <c r="N154" s="30"/>
      <c r="O154" s="30"/>
      <c r="P154" s="30"/>
      <c r="Q154" s="34"/>
      <c r="R154" s="34"/>
      <c r="S154" s="34"/>
      <c r="T154" s="34"/>
      <c r="U154" s="34"/>
      <c r="V154" s="34"/>
      <c r="X154" s="4"/>
    </row>
    <row r="155" spans="2:24" ht="13.05" customHeight="1" x14ac:dyDescent="0.3">
      <c r="B155" s="4"/>
      <c r="E155" s="36"/>
      <c r="F155" s="36"/>
      <c r="G155" s="122"/>
      <c r="H155" s="123"/>
      <c r="I155" s="123"/>
      <c r="J155" s="124"/>
      <c r="K155" s="36"/>
      <c r="L155" s="36"/>
      <c r="M155" s="30"/>
      <c r="N155" s="30"/>
      <c r="O155" s="30"/>
      <c r="P155" s="30"/>
      <c r="Q155" s="34"/>
      <c r="R155" s="34"/>
      <c r="S155" s="34"/>
      <c r="T155" s="34"/>
      <c r="U155" s="34"/>
      <c r="V155" s="34"/>
      <c r="X155" s="4"/>
    </row>
    <row r="156" spans="2:24" ht="13.05" customHeight="1" x14ac:dyDescent="0.3">
      <c r="B156" s="4"/>
      <c r="E156" s="36"/>
      <c r="F156" s="36"/>
      <c r="G156" s="122"/>
      <c r="H156" s="123"/>
      <c r="I156" s="123"/>
      <c r="J156" s="124"/>
      <c r="K156" s="36"/>
      <c r="L156" s="36"/>
      <c r="M156" s="30"/>
      <c r="N156" s="30"/>
      <c r="O156" s="30"/>
      <c r="P156" s="30"/>
      <c r="Q156" s="34"/>
      <c r="R156" s="34"/>
      <c r="S156" s="34"/>
      <c r="T156" s="34"/>
      <c r="U156" s="34"/>
      <c r="V156" s="34"/>
      <c r="X156" s="4"/>
    </row>
    <row r="157" spans="2:24" ht="13.05" customHeight="1" x14ac:dyDescent="0.3">
      <c r="B157" s="4"/>
      <c r="E157" s="36"/>
      <c r="F157" s="36"/>
      <c r="G157" s="122"/>
      <c r="H157" s="123"/>
      <c r="I157" s="123"/>
      <c r="J157" s="124"/>
      <c r="K157" s="36"/>
      <c r="L157" s="36"/>
      <c r="M157" s="30"/>
      <c r="N157" s="30"/>
      <c r="O157" s="30"/>
      <c r="P157" s="30"/>
      <c r="Q157" s="34"/>
      <c r="R157" s="34"/>
      <c r="S157" s="34"/>
      <c r="T157" s="34"/>
      <c r="U157" s="34"/>
      <c r="V157" s="34"/>
      <c r="X157" s="4"/>
    </row>
    <row r="158" spans="2:24" ht="13.05" customHeight="1" x14ac:dyDescent="0.3">
      <c r="B158" s="4"/>
      <c r="E158" s="13"/>
      <c r="F158" s="36"/>
      <c r="G158" s="122"/>
      <c r="H158" s="123"/>
      <c r="I158" s="123"/>
      <c r="J158" s="124"/>
      <c r="K158" s="36"/>
      <c r="L158" s="36"/>
      <c r="M158" s="30"/>
      <c r="N158" s="30"/>
      <c r="O158" s="30"/>
      <c r="P158" s="30"/>
      <c r="Q158" s="34"/>
      <c r="R158" s="34"/>
      <c r="S158" s="34"/>
      <c r="T158" s="34"/>
      <c r="U158" s="34"/>
      <c r="V158" s="34"/>
      <c r="X158" s="4"/>
    </row>
    <row r="159" spans="2:24" ht="13.05" customHeight="1" x14ac:dyDescent="0.3">
      <c r="B159" s="4"/>
      <c r="E159" s="36"/>
      <c r="F159" s="36"/>
      <c r="G159" s="122"/>
      <c r="H159" s="123"/>
      <c r="I159" s="123"/>
      <c r="J159" s="124"/>
      <c r="K159" s="36"/>
      <c r="L159" s="36"/>
      <c r="M159" s="30"/>
      <c r="N159" s="30"/>
      <c r="O159" s="30"/>
      <c r="P159" s="30"/>
      <c r="Q159" s="34"/>
      <c r="R159" s="34"/>
      <c r="S159" s="34"/>
      <c r="T159" s="34"/>
      <c r="U159" s="34"/>
      <c r="V159" s="34"/>
      <c r="X159" s="4"/>
    </row>
    <row r="160" spans="2:24" ht="13.05" customHeight="1" x14ac:dyDescent="0.3">
      <c r="B160" s="4"/>
      <c r="E160" s="36"/>
      <c r="F160" s="36"/>
      <c r="G160" s="122"/>
      <c r="H160" s="123"/>
      <c r="I160" s="123"/>
      <c r="J160" s="124"/>
      <c r="K160" s="36"/>
      <c r="L160" s="36"/>
      <c r="M160" s="30"/>
      <c r="N160" s="30"/>
      <c r="O160" s="30"/>
      <c r="P160" s="30"/>
      <c r="Q160" s="34"/>
      <c r="R160" s="34"/>
      <c r="S160" s="34"/>
      <c r="T160" s="34"/>
      <c r="U160" s="34"/>
      <c r="V160" s="34"/>
      <c r="X160" s="4"/>
    </row>
    <row r="161" spans="2:24" ht="13.05" customHeight="1" x14ac:dyDescent="0.3">
      <c r="B161" s="4"/>
      <c r="E161" s="36"/>
      <c r="F161" s="36"/>
      <c r="G161" s="122"/>
      <c r="H161" s="123"/>
      <c r="I161" s="123"/>
      <c r="J161" s="124"/>
      <c r="K161" s="36"/>
      <c r="L161" s="36"/>
      <c r="M161" s="30"/>
      <c r="N161" s="30"/>
      <c r="O161" s="30"/>
      <c r="P161" s="30"/>
      <c r="Q161" s="34"/>
      <c r="R161" s="34"/>
      <c r="S161" s="34"/>
      <c r="T161" s="34"/>
      <c r="U161" s="34"/>
      <c r="V161" s="34"/>
      <c r="X161" s="4"/>
    </row>
    <row r="162" spans="2:24" ht="13.05" customHeight="1" x14ac:dyDescent="0.3">
      <c r="B162" s="4"/>
      <c r="E162" s="36"/>
      <c r="F162" s="36"/>
      <c r="G162" s="122"/>
      <c r="H162" s="123"/>
      <c r="I162" s="123"/>
      <c r="J162" s="124"/>
      <c r="K162" s="36"/>
      <c r="L162" s="36"/>
      <c r="M162" s="30"/>
      <c r="N162" s="30"/>
      <c r="O162" s="30"/>
      <c r="P162" s="30"/>
      <c r="Q162" s="34"/>
      <c r="R162" s="34"/>
      <c r="S162" s="34"/>
      <c r="T162" s="34"/>
      <c r="U162" s="34"/>
      <c r="V162" s="34"/>
      <c r="X162" s="4"/>
    </row>
    <row r="163" spans="2:24" ht="13.05" customHeight="1" x14ac:dyDescent="0.3">
      <c r="B163" s="4"/>
      <c r="E163" s="36"/>
      <c r="F163" s="36"/>
      <c r="G163" s="122"/>
      <c r="H163" s="123"/>
      <c r="I163" s="123"/>
      <c r="J163" s="124"/>
      <c r="L163" s="36"/>
      <c r="M163" s="36"/>
      <c r="N163" s="36"/>
      <c r="O163" s="36"/>
      <c r="P163" s="30"/>
      <c r="Q163" s="36"/>
      <c r="R163" s="36"/>
      <c r="S163" s="36"/>
      <c r="T163" s="36"/>
      <c r="U163" s="34"/>
      <c r="V163" s="34"/>
      <c r="X163" s="4"/>
    </row>
    <row r="164" spans="2:24" ht="13.05" customHeight="1" x14ac:dyDescent="0.3">
      <c r="B164" s="4"/>
      <c r="E164" s="36"/>
      <c r="F164" s="36"/>
      <c r="G164" s="122"/>
      <c r="H164" s="123"/>
      <c r="I164" s="123"/>
      <c r="J164" s="124"/>
      <c r="K164" s="36"/>
      <c r="L164" s="36"/>
      <c r="M164" s="36"/>
      <c r="N164" s="36"/>
      <c r="O164" s="36"/>
      <c r="P164" s="30"/>
      <c r="Q164" s="36"/>
      <c r="R164" s="36"/>
      <c r="S164" s="36"/>
      <c r="T164" s="36"/>
      <c r="U164" s="34"/>
      <c r="V164" s="34"/>
      <c r="X164" s="4"/>
    </row>
    <row r="165" spans="2:24" ht="13.05" customHeight="1" x14ac:dyDescent="0.3">
      <c r="B165" s="4"/>
      <c r="E165" s="36"/>
      <c r="F165" s="36"/>
      <c r="G165" s="122"/>
      <c r="H165" s="123"/>
      <c r="I165" s="123"/>
      <c r="J165" s="124"/>
      <c r="K165" s="36"/>
      <c r="L165" s="36"/>
      <c r="M165" s="36"/>
      <c r="N165" s="36"/>
      <c r="O165" s="36"/>
      <c r="P165" s="30"/>
      <c r="Q165" s="36"/>
      <c r="R165" s="36"/>
      <c r="S165" s="36"/>
      <c r="T165" s="36"/>
      <c r="U165" s="34"/>
      <c r="V165" s="34"/>
      <c r="X165" s="4"/>
    </row>
    <row r="166" spans="2:24" ht="13.05" customHeight="1" x14ac:dyDescent="0.3">
      <c r="B166" s="4"/>
      <c r="E166" s="36"/>
      <c r="F166" s="36"/>
      <c r="G166" s="122"/>
      <c r="H166" s="123"/>
      <c r="I166" s="123"/>
      <c r="J166" s="124"/>
      <c r="K166" s="36"/>
      <c r="L166" s="36"/>
      <c r="M166" s="36"/>
      <c r="N166" s="36"/>
      <c r="O166" s="36"/>
      <c r="P166" s="30"/>
      <c r="Q166" s="36"/>
      <c r="R166" s="36"/>
      <c r="S166" s="36"/>
      <c r="T166" s="36"/>
      <c r="U166" s="34"/>
      <c r="V166" s="34"/>
      <c r="X166" s="4"/>
    </row>
    <row r="167" spans="2:24" ht="13.05" customHeight="1" x14ac:dyDescent="0.3">
      <c r="B167" s="4"/>
      <c r="E167" s="36"/>
      <c r="F167" s="36"/>
      <c r="G167" s="122"/>
      <c r="H167" s="123"/>
      <c r="I167" s="123"/>
      <c r="J167" s="124"/>
      <c r="K167" s="36"/>
      <c r="L167" s="36"/>
      <c r="M167" s="36"/>
      <c r="N167" s="36"/>
      <c r="O167" s="36"/>
      <c r="P167" s="30"/>
      <c r="Q167" s="36"/>
      <c r="R167" s="36"/>
      <c r="S167" s="36"/>
      <c r="T167" s="36"/>
      <c r="U167" s="34"/>
      <c r="V167" s="34"/>
      <c r="X167" s="4"/>
    </row>
    <row r="168" spans="2:24" ht="13.05" customHeight="1" x14ac:dyDescent="0.3">
      <c r="B168" s="4"/>
      <c r="E168" s="36"/>
      <c r="F168" s="36"/>
      <c r="G168" s="122"/>
      <c r="H168" s="123"/>
      <c r="I168" s="123"/>
      <c r="J168" s="124"/>
      <c r="K168" s="36"/>
      <c r="L168" s="36"/>
      <c r="M168" s="36"/>
      <c r="N168" s="36"/>
      <c r="O168" s="36"/>
      <c r="P168" s="30"/>
      <c r="Q168" s="36"/>
      <c r="R168" s="36"/>
      <c r="S168" s="36"/>
      <c r="T168" s="36"/>
      <c r="U168" s="34"/>
      <c r="V168" s="34"/>
      <c r="X168" s="4"/>
    </row>
    <row r="169" spans="2:24" ht="13.05" customHeight="1" x14ac:dyDescent="0.3">
      <c r="B169" s="4"/>
      <c r="E169" s="36"/>
      <c r="F169" s="36"/>
      <c r="G169" s="122"/>
      <c r="H169" s="123"/>
      <c r="I169" s="123"/>
      <c r="J169" s="124"/>
      <c r="K169" s="36"/>
      <c r="L169" s="36"/>
      <c r="M169" s="30"/>
      <c r="N169" s="30"/>
      <c r="O169" s="30"/>
      <c r="P169" s="30"/>
      <c r="Q169" s="36"/>
      <c r="R169" s="36"/>
      <c r="S169" s="36"/>
      <c r="T169" s="36"/>
      <c r="U169" s="34"/>
      <c r="V169" s="34"/>
      <c r="X169" s="4"/>
    </row>
    <row r="170" spans="2:24" ht="13.05" customHeight="1" x14ac:dyDescent="0.3">
      <c r="B170" s="4"/>
      <c r="E170" s="36"/>
      <c r="F170" s="36"/>
      <c r="G170" s="122"/>
      <c r="H170" s="123"/>
      <c r="I170" s="123"/>
      <c r="J170" s="124"/>
      <c r="L170" s="36"/>
      <c r="M170" s="30"/>
      <c r="N170" s="30"/>
      <c r="O170" s="30"/>
      <c r="P170" s="30"/>
      <c r="Q170" s="34"/>
      <c r="R170" s="34"/>
      <c r="S170" s="34"/>
      <c r="T170" s="34"/>
      <c r="U170" s="34"/>
      <c r="V170" s="34"/>
      <c r="X170" s="4"/>
    </row>
    <row r="171" spans="2:24" ht="13.05" customHeight="1" x14ac:dyDescent="0.3">
      <c r="B171" s="4"/>
      <c r="E171" s="36"/>
      <c r="F171" s="36"/>
      <c r="G171" s="122"/>
      <c r="H171" s="123"/>
      <c r="I171" s="123"/>
      <c r="J171" s="124"/>
      <c r="K171" s="36"/>
      <c r="L171" s="36"/>
      <c r="M171" s="30"/>
      <c r="N171" s="30"/>
      <c r="O171" s="30"/>
      <c r="P171" s="30"/>
      <c r="Q171" s="34"/>
      <c r="R171" s="34"/>
      <c r="S171" s="34"/>
      <c r="T171" s="34"/>
      <c r="U171" s="34"/>
      <c r="V171" s="34"/>
      <c r="X171" s="4"/>
    </row>
    <row r="172" spans="2:24" ht="13.05" customHeight="1" x14ac:dyDescent="0.3">
      <c r="B172" s="4"/>
      <c r="E172" s="36"/>
      <c r="F172" s="36"/>
      <c r="G172" s="122"/>
      <c r="H172" s="123"/>
      <c r="I172" s="123"/>
      <c r="J172" s="124"/>
      <c r="K172" s="36"/>
      <c r="L172" s="36"/>
      <c r="M172" s="30"/>
      <c r="N172" s="30"/>
      <c r="O172" s="30"/>
      <c r="P172" s="30"/>
      <c r="Q172" s="34"/>
      <c r="R172" s="34"/>
      <c r="S172" s="34"/>
      <c r="T172" s="34"/>
      <c r="U172" s="34"/>
      <c r="V172" s="34"/>
      <c r="X172" s="4"/>
    </row>
    <row r="173" spans="2:24" ht="13.05" customHeight="1" x14ac:dyDescent="0.3">
      <c r="B173" s="4"/>
      <c r="E173" s="48"/>
      <c r="F173" s="48"/>
      <c r="G173" s="122"/>
      <c r="H173" s="123"/>
      <c r="I173" s="123"/>
      <c r="J173" s="124"/>
      <c r="K173" s="48"/>
      <c r="L173" s="48"/>
      <c r="M173" s="48"/>
      <c r="N173" s="48"/>
      <c r="O173" s="48"/>
      <c r="P173" s="48"/>
      <c r="Q173" s="48"/>
      <c r="R173" s="34"/>
      <c r="S173" s="34"/>
      <c r="T173" s="34"/>
      <c r="U173" s="34"/>
      <c r="V173" s="34"/>
      <c r="X173" s="4"/>
    </row>
    <row r="174" spans="2:24" ht="13.05" customHeight="1" x14ac:dyDescent="0.3">
      <c r="B174" s="4"/>
      <c r="E174" s="48"/>
      <c r="F174" s="48"/>
      <c r="G174" s="122"/>
      <c r="H174" s="123"/>
      <c r="I174" s="123"/>
      <c r="J174" s="124"/>
      <c r="K174" s="48"/>
      <c r="L174" s="48"/>
      <c r="M174" s="48"/>
      <c r="N174" s="48"/>
      <c r="O174" s="48"/>
      <c r="P174" s="48"/>
      <c r="Q174" s="48"/>
      <c r="R174" s="34"/>
      <c r="S174" s="34"/>
      <c r="T174" s="34"/>
      <c r="U174" s="34"/>
      <c r="V174" s="34"/>
      <c r="X174" s="4"/>
    </row>
    <row r="175" spans="2:24" ht="13.05" customHeight="1" thickBot="1" x14ac:dyDescent="0.35">
      <c r="B175" s="4"/>
      <c r="E175" s="36"/>
      <c r="F175" s="36"/>
      <c r="G175" s="125"/>
      <c r="H175" s="126"/>
      <c r="I175" s="126"/>
      <c r="J175" s="127"/>
      <c r="K175" s="36"/>
      <c r="L175" s="36"/>
      <c r="M175" s="30"/>
      <c r="N175" s="30"/>
      <c r="O175" s="30"/>
      <c r="P175" s="30"/>
      <c r="Q175" s="34"/>
      <c r="R175" s="34"/>
      <c r="S175" s="34"/>
      <c r="T175" s="34"/>
      <c r="U175" s="34"/>
      <c r="V175" s="34"/>
      <c r="X175" s="4"/>
    </row>
    <row r="176" spans="2:24" ht="13.05" customHeight="1" x14ac:dyDescent="0.3">
      <c r="B176" s="4"/>
      <c r="E176" s="36"/>
      <c r="F176" s="36"/>
      <c r="K176" s="36"/>
      <c r="L176" s="36"/>
      <c r="M176" s="30"/>
      <c r="N176" s="30"/>
      <c r="O176" s="30"/>
      <c r="P176" s="30"/>
      <c r="Q176" s="34"/>
      <c r="R176" s="34"/>
      <c r="S176" s="34"/>
      <c r="T176" s="34"/>
      <c r="U176" s="34"/>
      <c r="V176" s="34"/>
      <c r="X176" s="4"/>
    </row>
    <row r="177" spans="2:24" ht="13.05" customHeight="1" x14ac:dyDescent="0.3">
      <c r="B177" s="4"/>
      <c r="E177" s="36"/>
      <c r="F177" s="36"/>
      <c r="K177" s="36"/>
      <c r="L177" s="36"/>
      <c r="M177" s="30"/>
      <c r="N177" s="30"/>
      <c r="O177" s="30"/>
      <c r="P177" s="30"/>
      <c r="Q177" s="34"/>
      <c r="R177" s="34"/>
      <c r="S177" s="34"/>
      <c r="T177" s="34"/>
      <c r="U177" s="34"/>
      <c r="V177" s="34"/>
      <c r="X177" s="4"/>
    </row>
    <row r="178" spans="2:24" ht="13.05" customHeight="1" x14ac:dyDescent="0.3">
      <c r="B178" s="4"/>
      <c r="E178" s="36"/>
      <c r="F178" s="36"/>
      <c r="K178" s="36"/>
      <c r="L178" s="36"/>
      <c r="M178" s="36"/>
      <c r="N178" s="36"/>
      <c r="O178" s="36"/>
      <c r="P178" s="36"/>
      <c r="Q178" s="34"/>
      <c r="R178" s="34"/>
      <c r="S178" s="34"/>
      <c r="T178" s="34"/>
      <c r="U178" s="34"/>
      <c r="V178" s="34"/>
      <c r="X178" s="4"/>
    </row>
    <row r="179" spans="2:24" ht="13.05" customHeight="1" thickBot="1" x14ac:dyDescent="0.35">
      <c r="B179" s="4"/>
      <c r="E179" s="36"/>
      <c r="F179" s="36"/>
      <c r="K179" s="36"/>
      <c r="L179" s="36"/>
      <c r="M179" s="36"/>
      <c r="N179" s="36"/>
      <c r="O179" s="36"/>
      <c r="P179" s="36"/>
      <c r="Q179" s="34"/>
      <c r="R179" s="34"/>
      <c r="S179" s="34"/>
      <c r="T179" s="34"/>
      <c r="U179" s="34"/>
      <c r="V179" s="34"/>
      <c r="X179" s="4"/>
    </row>
    <row r="180" spans="2:24" ht="13.05" customHeight="1" x14ac:dyDescent="0.3">
      <c r="B180" s="4"/>
      <c r="E180" s="36"/>
      <c r="F180" s="36"/>
      <c r="G180" s="128" t="s">
        <v>52</v>
      </c>
      <c r="H180" s="129"/>
      <c r="I180" s="129"/>
      <c r="J180" s="130"/>
      <c r="K180" s="36"/>
      <c r="L180" s="36"/>
      <c r="M180" s="36"/>
      <c r="N180" s="36"/>
      <c r="O180" s="36"/>
      <c r="P180" s="36"/>
      <c r="Q180" s="34"/>
      <c r="R180" s="34"/>
      <c r="S180" s="34"/>
      <c r="T180" s="34"/>
      <c r="U180" s="34"/>
      <c r="V180" s="34"/>
      <c r="X180" s="4"/>
    </row>
    <row r="181" spans="2:24" ht="13.05" customHeight="1" x14ac:dyDescent="0.3">
      <c r="B181" s="4"/>
      <c r="E181" s="36"/>
      <c r="F181" s="36"/>
      <c r="G181" s="131"/>
      <c r="H181" s="132"/>
      <c r="I181" s="132"/>
      <c r="J181" s="133"/>
      <c r="K181" s="36"/>
      <c r="L181" s="36"/>
      <c r="M181" s="36"/>
      <c r="N181" s="36"/>
      <c r="O181" s="36"/>
      <c r="P181" s="36"/>
      <c r="Q181" s="34"/>
      <c r="R181" s="34"/>
      <c r="S181" s="34"/>
      <c r="T181" s="34"/>
      <c r="U181" s="34"/>
      <c r="V181" s="34"/>
      <c r="X181" s="4"/>
    </row>
    <row r="182" spans="2:24" ht="13.05" customHeight="1" x14ac:dyDescent="0.3">
      <c r="B182" s="4"/>
      <c r="E182" s="36"/>
      <c r="F182" s="36"/>
      <c r="G182" s="131"/>
      <c r="H182" s="132"/>
      <c r="I182" s="132"/>
      <c r="J182" s="133"/>
      <c r="K182" s="36"/>
      <c r="L182" s="36"/>
      <c r="M182" s="36"/>
      <c r="N182" s="36"/>
      <c r="O182" s="36"/>
      <c r="P182" s="36"/>
      <c r="Q182" s="34"/>
      <c r="R182" s="34"/>
      <c r="S182" s="34"/>
      <c r="T182" s="34"/>
      <c r="U182" s="34"/>
      <c r="V182" s="34"/>
      <c r="X182" s="4"/>
    </row>
    <row r="183" spans="2:24" ht="13.05" customHeight="1" x14ac:dyDescent="0.3">
      <c r="B183" s="4"/>
      <c r="E183" s="36"/>
      <c r="F183" s="36"/>
      <c r="G183" s="131"/>
      <c r="H183" s="132"/>
      <c r="I183" s="132"/>
      <c r="J183" s="133"/>
      <c r="K183" s="36"/>
      <c r="L183" s="36"/>
      <c r="M183" s="36"/>
      <c r="N183" s="36"/>
      <c r="O183" s="36"/>
      <c r="P183" s="36"/>
      <c r="Q183" s="34"/>
      <c r="R183" s="34"/>
      <c r="S183" s="34"/>
      <c r="T183" s="34"/>
      <c r="U183" s="34"/>
      <c r="V183" s="34"/>
      <c r="X183" s="4"/>
    </row>
    <row r="184" spans="2:24" ht="13.05" customHeight="1" x14ac:dyDescent="0.3">
      <c r="B184" s="4"/>
      <c r="E184" s="36"/>
      <c r="F184" s="36"/>
      <c r="G184" s="131"/>
      <c r="H184" s="132"/>
      <c r="I184" s="132"/>
      <c r="J184" s="133"/>
      <c r="K184" s="36"/>
      <c r="L184" s="36"/>
      <c r="M184" s="36"/>
      <c r="N184" s="36"/>
      <c r="O184" s="36"/>
      <c r="P184" s="36"/>
      <c r="Q184" s="34"/>
      <c r="R184" s="34"/>
      <c r="S184" s="34"/>
      <c r="T184" s="34"/>
      <c r="U184" s="34"/>
      <c r="V184" s="34"/>
      <c r="X184" s="4"/>
    </row>
    <row r="185" spans="2:24" ht="13.05" customHeight="1" x14ac:dyDescent="0.3">
      <c r="B185" s="4"/>
      <c r="E185" s="36"/>
      <c r="F185" s="36"/>
      <c r="G185" s="131"/>
      <c r="H185" s="132"/>
      <c r="I185" s="132"/>
      <c r="J185" s="133"/>
      <c r="K185" s="36"/>
      <c r="L185" s="36"/>
      <c r="M185" s="36"/>
      <c r="N185" s="36"/>
      <c r="O185" s="36"/>
      <c r="P185" s="36"/>
      <c r="Q185" s="34"/>
      <c r="R185" s="34"/>
      <c r="S185" s="34"/>
      <c r="T185" s="34"/>
      <c r="U185" s="34"/>
      <c r="V185" s="34"/>
      <c r="X185" s="4"/>
    </row>
    <row r="186" spans="2:24" ht="13.05" customHeight="1" x14ac:dyDescent="0.3">
      <c r="B186" s="4"/>
      <c r="E186" s="36"/>
      <c r="F186" s="36"/>
      <c r="G186" s="131"/>
      <c r="H186" s="132"/>
      <c r="I186" s="132"/>
      <c r="J186" s="133"/>
      <c r="K186" s="36"/>
      <c r="L186" s="36"/>
      <c r="M186" s="36"/>
      <c r="N186" s="36"/>
      <c r="O186" s="36"/>
      <c r="P186" s="36"/>
      <c r="Q186" s="34"/>
      <c r="R186" s="34"/>
      <c r="S186" s="34"/>
      <c r="T186" s="34"/>
      <c r="U186" s="34"/>
      <c r="V186" s="34"/>
      <c r="X186" s="4"/>
    </row>
    <row r="187" spans="2:24" ht="13.05" customHeight="1" x14ac:dyDescent="0.3">
      <c r="B187" s="4"/>
      <c r="E187" s="36"/>
      <c r="F187" s="36"/>
      <c r="G187" s="131"/>
      <c r="H187" s="132"/>
      <c r="I187" s="132"/>
      <c r="J187" s="133"/>
      <c r="K187" s="36"/>
      <c r="L187" s="36"/>
      <c r="M187" s="36"/>
      <c r="N187" s="36"/>
      <c r="O187" s="36"/>
      <c r="P187" s="36"/>
      <c r="Q187" s="34"/>
      <c r="R187" s="34"/>
      <c r="S187" s="34"/>
      <c r="T187" s="34"/>
      <c r="U187" s="34"/>
      <c r="V187" s="34"/>
      <c r="X187" s="4"/>
    </row>
    <row r="188" spans="2:24" ht="13.05" customHeight="1" x14ac:dyDescent="0.3">
      <c r="B188" s="4"/>
      <c r="E188" s="36"/>
      <c r="F188" s="36"/>
      <c r="G188" s="131"/>
      <c r="H188" s="132"/>
      <c r="I188" s="132"/>
      <c r="J188" s="133"/>
      <c r="K188" s="36"/>
      <c r="L188" s="36"/>
      <c r="M188" s="36"/>
      <c r="N188" s="36"/>
      <c r="O188" s="36"/>
      <c r="P188" s="36"/>
      <c r="Q188" s="34"/>
      <c r="R188" s="34"/>
      <c r="S188" s="34"/>
      <c r="T188" s="34"/>
      <c r="U188" s="34"/>
      <c r="V188" s="34"/>
      <c r="X188" s="4"/>
    </row>
    <row r="189" spans="2:24" ht="13.05" customHeight="1" thickBot="1" x14ac:dyDescent="0.35">
      <c r="B189" s="4"/>
      <c r="E189" s="36"/>
      <c r="F189" s="36"/>
      <c r="G189" s="134"/>
      <c r="H189" s="135"/>
      <c r="I189" s="135"/>
      <c r="J189" s="136"/>
      <c r="K189" s="36"/>
      <c r="L189" s="36"/>
      <c r="M189" s="30"/>
      <c r="N189" s="30"/>
      <c r="O189" s="30"/>
      <c r="P189" s="30"/>
      <c r="Q189" s="34"/>
      <c r="R189" s="34"/>
      <c r="S189" s="34"/>
      <c r="T189" s="34"/>
      <c r="U189" s="34"/>
      <c r="V189" s="34"/>
      <c r="X189" s="4"/>
    </row>
    <row r="190" spans="2:24" ht="13.05" customHeight="1" x14ac:dyDescent="0.3">
      <c r="B190" s="4"/>
      <c r="E190" s="36"/>
      <c r="F190" s="36"/>
      <c r="G190" s="44"/>
      <c r="H190" s="44"/>
      <c r="I190" s="44"/>
      <c r="J190" s="44"/>
      <c r="K190" s="36"/>
      <c r="L190" s="36"/>
      <c r="M190" s="30"/>
      <c r="N190" s="30"/>
      <c r="O190" s="30"/>
      <c r="P190" s="30"/>
      <c r="Q190" s="34"/>
      <c r="R190" s="34"/>
      <c r="S190" s="34"/>
      <c r="T190" s="34"/>
      <c r="U190" s="34"/>
      <c r="V190" s="34"/>
      <c r="X190" s="4"/>
    </row>
    <row r="191" spans="2:24" ht="13.05" customHeight="1" x14ac:dyDescent="0.3">
      <c r="B191" s="4"/>
      <c r="E191" s="36"/>
      <c r="F191" s="36"/>
      <c r="G191" s="44"/>
      <c r="H191" s="44"/>
      <c r="I191" s="44"/>
      <c r="J191" s="44"/>
      <c r="K191" s="36"/>
      <c r="L191" s="36"/>
      <c r="M191" s="30"/>
      <c r="N191" s="30"/>
      <c r="O191" s="30"/>
      <c r="P191" s="30"/>
      <c r="Q191" s="34"/>
      <c r="R191" s="34"/>
      <c r="S191" s="34"/>
      <c r="T191" s="34"/>
      <c r="U191" s="34"/>
      <c r="V191" s="34"/>
      <c r="X191" s="4"/>
    </row>
    <row r="192" spans="2:24" ht="13.05" customHeight="1" x14ac:dyDescent="0.3">
      <c r="B192" s="4"/>
      <c r="E192" s="36"/>
      <c r="F192" s="36"/>
      <c r="G192" s="44"/>
      <c r="H192" s="44"/>
      <c r="I192" s="44"/>
      <c r="J192" s="44"/>
      <c r="K192" s="36"/>
      <c r="L192" s="36"/>
      <c r="M192" s="30"/>
      <c r="N192" s="30"/>
      <c r="O192" s="30"/>
      <c r="P192" s="30"/>
      <c r="Q192" s="34"/>
      <c r="R192" s="34"/>
      <c r="S192" s="34"/>
      <c r="T192" s="34"/>
      <c r="U192" s="34"/>
      <c r="V192" s="34"/>
      <c r="X192" s="4"/>
    </row>
    <row r="193" spans="2:24" ht="13.05" customHeight="1" x14ac:dyDescent="0.3">
      <c r="B193" s="4"/>
      <c r="E193" s="36"/>
      <c r="F193" s="36"/>
      <c r="G193" s="44"/>
      <c r="H193" s="44"/>
      <c r="I193" s="44"/>
      <c r="J193" s="44"/>
      <c r="K193" s="40"/>
      <c r="L193" s="40"/>
      <c r="M193" s="40"/>
      <c r="N193" s="40"/>
      <c r="O193" s="40"/>
      <c r="P193" s="40"/>
      <c r="Q193" s="40"/>
      <c r="R193" s="40"/>
      <c r="S193" s="34"/>
      <c r="T193" s="34"/>
      <c r="U193" s="34"/>
      <c r="V193" s="34"/>
      <c r="X193" s="4"/>
    </row>
    <row r="194" spans="2:24" ht="13.05" customHeight="1" x14ac:dyDescent="0.3">
      <c r="B194" s="4"/>
      <c r="E194" s="36"/>
      <c r="F194" s="36"/>
      <c r="G194" s="44"/>
      <c r="H194" s="44"/>
      <c r="I194" s="44"/>
      <c r="J194" s="44"/>
      <c r="K194" s="40"/>
      <c r="L194" s="40"/>
      <c r="M194" s="40"/>
      <c r="N194" s="40"/>
      <c r="O194" s="40"/>
      <c r="P194" s="40"/>
      <c r="Q194" s="40"/>
      <c r="R194" s="40"/>
      <c r="S194" s="34"/>
      <c r="T194" s="34"/>
      <c r="U194" s="34"/>
      <c r="V194" s="34"/>
      <c r="X194" s="4"/>
    </row>
    <row r="195" spans="2:24" ht="13.05" customHeight="1" x14ac:dyDescent="0.3">
      <c r="B195" s="4"/>
      <c r="E195" s="36"/>
      <c r="F195" s="36"/>
      <c r="H195" s="49"/>
      <c r="I195" s="49"/>
      <c r="J195" s="49"/>
      <c r="K195" s="40"/>
      <c r="L195" s="40"/>
      <c r="M195" s="40"/>
      <c r="N195" s="40"/>
      <c r="O195" s="40"/>
      <c r="P195" s="40"/>
      <c r="Q195" s="40"/>
      <c r="R195" s="40"/>
      <c r="S195" s="34"/>
      <c r="T195" s="34"/>
      <c r="U195" s="34"/>
      <c r="V195" s="34"/>
      <c r="X195" s="4"/>
    </row>
    <row r="196" spans="2:24" ht="16.5" customHeight="1" x14ac:dyDescent="0.3">
      <c r="B196" s="4"/>
      <c r="E196" s="36"/>
      <c r="F196" s="36"/>
      <c r="G196" s="49"/>
      <c r="H196" s="49"/>
      <c r="I196" s="49"/>
      <c r="J196" s="49"/>
      <c r="K196" s="36"/>
      <c r="L196" s="36"/>
      <c r="M196" s="30"/>
      <c r="N196" s="30"/>
      <c r="O196" s="30"/>
      <c r="P196" s="30"/>
      <c r="Q196" s="34"/>
      <c r="R196" s="34"/>
      <c r="S196" s="34"/>
      <c r="T196" s="34"/>
      <c r="U196" s="34"/>
      <c r="V196" s="34"/>
      <c r="X196" s="4"/>
    </row>
    <row r="197" spans="2:24" ht="19.5" customHeight="1" x14ac:dyDescent="0.3">
      <c r="B197" s="4"/>
      <c r="E197" s="36"/>
      <c r="F197" s="36"/>
      <c r="K197" s="36"/>
      <c r="L197" s="36"/>
      <c r="M197" s="36"/>
      <c r="N197" s="36"/>
      <c r="O197" s="30"/>
      <c r="P197" s="30"/>
      <c r="Q197" s="34"/>
      <c r="R197" s="34"/>
      <c r="S197" s="34"/>
      <c r="T197" s="34"/>
      <c r="U197" s="34"/>
      <c r="V197" s="34"/>
      <c r="X197" s="4"/>
    </row>
    <row r="198" spans="2:24" ht="19.5" customHeight="1" thickBot="1" x14ac:dyDescent="0.35">
      <c r="B198" s="4"/>
      <c r="E198" s="36"/>
      <c r="F198" s="36"/>
      <c r="K198" s="36"/>
      <c r="L198" s="36"/>
      <c r="M198" s="36"/>
      <c r="N198" s="36"/>
      <c r="O198" s="30"/>
      <c r="P198" s="30"/>
      <c r="Q198" s="34"/>
      <c r="R198" s="34"/>
      <c r="S198" s="34"/>
      <c r="T198" s="34"/>
      <c r="U198" s="34"/>
      <c r="V198" s="34"/>
      <c r="X198" s="4"/>
    </row>
    <row r="199" spans="2:24" ht="13.05" customHeight="1" x14ac:dyDescent="0.3">
      <c r="B199" s="4"/>
      <c r="E199" s="36"/>
      <c r="F199" s="36"/>
      <c r="G199" s="103" t="s">
        <v>46</v>
      </c>
      <c r="H199" s="104"/>
      <c r="I199" s="104"/>
      <c r="J199" s="105"/>
      <c r="K199" s="36"/>
      <c r="L199" s="36"/>
      <c r="M199" s="36"/>
      <c r="N199" s="36"/>
      <c r="O199" s="30"/>
      <c r="P199" s="30"/>
      <c r="Q199" s="34"/>
      <c r="R199" s="34"/>
      <c r="S199" s="34"/>
      <c r="T199" s="34"/>
      <c r="U199" s="34"/>
      <c r="V199" s="34"/>
      <c r="X199" s="4"/>
    </row>
    <row r="200" spans="2:24" ht="13.05" customHeight="1" x14ac:dyDescent="0.3">
      <c r="B200" s="4"/>
      <c r="E200" s="36"/>
      <c r="F200" s="36"/>
      <c r="G200" s="106"/>
      <c r="H200" s="107"/>
      <c r="I200" s="107"/>
      <c r="J200" s="108"/>
      <c r="K200" s="36"/>
      <c r="L200" s="36"/>
      <c r="M200" s="36"/>
      <c r="N200" s="36"/>
      <c r="O200" s="30"/>
      <c r="P200" s="30"/>
      <c r="Q200" s="34"/>
      <c r="R200" s="34"/>
      <c r="S200" s="34"/>
      <c r="T200" s="34"/>
      <c r="U200" s="34"/>
      <c r="V200" s="34"/>
      <c r="X200" s="4"/>
    </row>
    <row r="201" spans="2:24" ht="13.05" customHeight="1" x14ac:dyDescent="0.3">
      <c r="B201" s="4"/>
      <c r="E201" s="36"/>
      <c r="F201" s="36"/>
      <c r="G201" s="106"/>
      <c r="H201" s="107"/>
      <c r="I201" s="107"/>
      <c r="J201" s="108"/>
      <c r="K201" s="36"/>
      <c r="L201" s="36"/>
      <c r="M201" s="36"/>
      <c r="N201" s="36"/>
      <c r="O201" s="30"/>
      <c r="P201" s="30"/>
      <c r="Q201" s="34"/>
      <c r="R201" s="34"/>
      <c r="S201" s="34"/>
      <c r="T201" s="34"/>
      <c r="U201" s="34"/>
      <c r="V201" s="34"/>
      <c r="X201" s="4"/>
    </row>
    <row r="202" spans="2:24" ht="13.05" customHeight="1" x14ac:dyDescent="0.3">
      <c r="B202" s="4"/>
      <c r="E202" s="36"/>
      <c r="F202" s="36"/>
      <c r="G202" s="106"/>
      <c r="H202" s="107"/>
      <c r="I202" s="107"/>
      <c r="J202" s="108"/>
      <c r="K202" s="36"/>
      <c r="L202" s="36"/>
      <c r="M202" s="36"/>
      <c r="N202" s="36"/>
      <c r="O202" s="30"/>
      <c r="P202" s="30"/>
      <c r="Q202" s="34"/>
      <c r="R202" s="34"/>
      <c r="S202" s="34"/>
      <c r="T202" s="34"/>
      <c r="U202" s="34"/>
      <c r="V202" s="34"/>
      <c r="X202" s="4"/>
    </row>
    <row r="203" spans="2:24" ht="13.05" customHeight="1" x14ac:dyDescent="0.3">
      <c r="B203" s="4"/>
      <c r="E203" s="32"/>
      <c r="F203" s="32"/>
      <c r="G203" s="106"/>
      <c r="H203" s="107"/>
      <c r="I203" s="107"/>
      <c r="J203" s="108"/>
      <c r="K203" s="32"/>
      <c r="L203" s="32"/>
      <c r="M203" s="32"/>
      <c r="N203" s="32"/>
      <c r="O203" s="30"/>
      <c r="P203" s="30"/>
      <c r="Q203" s="34"/>
      <c r="R203" s="34"/>
      <c r="S203" s="34"/>
      <c r="T203" s="34"/>
      <c r="U203" s="34"/>
      <c r="V203" s="34"/>
      <c r="X203" s="4"/>
    </row>
    <row r="204" spans="2:24" ht="13.05" customHeight="1" x14ac:dyDescent="0.3">
      <c r="B204" s="4"/>
      <c r="E204" s="36"/>
      <c r="F204" s="36"/>
      <c r="G204" s="106"/>
      <c r="H204" s="107"/>
      <c r="I204" s="107"/>
      <c r="J204" s="108"/>
      <c r="K204" s="36"/>
      <c r="L204" s="36"/>
      <c r="M204" s="30"/>
      <c r="N204" s="30"/>
      <c r="O204" s="30"/>
      <c r="P204" s="30"/>
      <c r="Q204" s="34"/>
      <c r="R204" s="34"/>
      <c r="S204" s="34"/>
      <c r="T204" s="34"/>
      <c r="U204" s="34"/>
      <c r="V204" s="34"/>
      <c r="X204" s="4"/>
    </row>
    <row r="205" spans="2:24" ht="16.5" customHeight="1" thickBot="1" x14ac:dyDescent="0.35">
      <c r="B205" s="4"/>
      <c r="E205" s="41"/>
      <c r="F205" s="41"/>
      <c r="G205" s="109"/>
      <c r="H205" s="110"/>
      <c r="I205" s="110"/>
      <c r="J205" s="111"/>
      <c r="K205" s="5"/>
      <c r="L205" s="36"/>
      <c r="M205" s="36"/>
      <c r="N205" s="36"/>
      <c r="O205" s="36"/>
      <c r="P205" s="36"/>
      <c r="Q205" s="36"/>
      <c r="R205" s="36"/>
      <c r="S205" s="36"/>
      <c r="T205" s="34"/>
      <c r="U205" s="34"/>
      <c r="V205" s="34"/>
      <c r="X205" s="4"/>
    </row>
    <row r="206" spans="2:24" ht="13.05" customHeight="1" x14ac:dyDescent="0.3">
      <c r="B206" s="4"/>
      <c r="E206" s="36"/>
      <c r="F206" s="36"/>
      <c r="G206" s="44"/>
      <c r="H206" s="44"/>
      <c r="I206" s="44"/>
      <c r="J206" s="44"/>
      <c r="K206" s="36"/>
      <c r="L206" s="36"/>
      <c r="M206" s="36"/>
      <c r="N206" s="36"/>
      <c r="O206" s="36"/>
      <c r="P206" s="36"/>
      <c r="Q206" s="36"/>
      <c r="R206" s="36"/>
      <c r="S206" s="36"/>
      <c r="T206" s="34"/>
      <c r="U206" s="34"/>
      <c r="V206" s="34"/>
      <c r="X206" s="4"/>
    </row>
    <row r="207" spans="2:24" ht="13.05" customHeight="1" x14ac:dyDescent="0.3">
      <c r="B207" s="4"/>
      <c r="E207" s="36"/>
      <c r="F207" s="36"/>
      <c r="G207" s="102" t="s">
        <v>35</v>
      </c>
      <c r="H207" s="102"/>
      <c r="I207" s="102"/>
      <c r="J207" s="102"/>
      <c r="K207" s="102"/>
      <c r="L207" s="102"/>
      <c r="M207" s="102"/>
      <c r="N207" s="102"/>
      <c r="O207" s="102"/>
      <c r="P207" s="102"/>
      <c r="Q207" s="36"/>
      <c r="R207" s="36"/>
      <c r="S207" s="36"/>
      <c r="T207" s="34"/>
      <c r="U207" s="34"/>
      <c r="V207" s="34"/>
      <c r="X207" s="4"/>
    </row>
    <row r="208" spans="2:24" ht="13.05" customHeight="1" x14ac:dyDescent="0.3">
      <c r="B208" s="4"/>
      <c r="E208" s="36"/>
      <c r="F208" s="36"/>
      <c r="G208" s="44"/>
      <c r="H208" s="44"/>
      <c r="I208" s="44"/>
      <c r="J208" s="44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4"/>
      <c r="V208" s="34"/>
      <c r="X208" s="4"/>
    </row>
    <row r="209" spans="2:24" ht="13.05" customHeight="1" x14ac:dyDescent="0.3">
      <c r="B209" s="4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P209" s="3"/>
      <c r="Q209" s="3"/>
      <c r="R209" s="3"/>
      <c r="S209" s="3"/>
      <c r="T209" s="3"/>
      <c r="U209" s="3"/>
      <c r="X209" s="4"/>
    </row>
    <row r="210" spans="2:24" x14ac:dyDescent="0.3">
      <c r="B210" s="6"/>
      <c r="C210" s="6"/>
      <c r="D210" s="6"/>
      <c r="E210" s="6"/>
      <c r="F210" s="6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6"/>
      <c r="V210" s="6"/>
      <c r="W210" s="6"/>
      <c r="X210" s="6"/>
    </row>
    <row r="211" spans="2:24" ht="12" customHeight="1" x14ac:dyDescent="0.3">
      <c r="B211" s="7"/>
      <c r="X211" s="7"/>
    </row>
    <row r="212" spans="2:24" hidden="1" x14ac:dyDescent="0.3">
      <c r="B212" s="7"/>
      <c r="X212" s="7"/>
    </row>
    <row r="213" spans="2:24" hidden="1" x14ac:dyDescent="0.3">
      <c r="B213" s="7"/>
      <c r="X213" s="7"/>
    </row>
    <row r="214" spans="2:24" hidden="1" x14ac:dyDescent="0.3">
      <c r="B214" s="7"/>
      <c r="X214" s="7"/>
    </row>
    <row r="215" spans="2:24" hidden="1" x14ac:dyDescent="0.3">
      <c r="B215" s="7"/>
      <c r="X215" s="7"/>
    </row>
    <row r="216" spans="2:24" hidden="1" x14ac:dyDescent="0.3"/>
    <row r="217" spans="2:24" hidden="1" x14ac:dyDescent="0.3"/>
    <row r="218" spans="2:24" hidden="1" x14ac:dyDescent="0.3"/>
    <row r="219" spans="2:24" hidden="1" x14ac:dyDescent="0.3"/>
    <row r="220" spans="2:24" hidden="1" x14ac:dyDescent="0.3"/>
    <row r="221" spans="2:24" hidden="1" x14ac:dyDescent="0.3"/>
    <row r="222" spans="2:24" hidden="1" x14ac:dyDescent="0.3"/>
    <row r="223" spans="2:24" hidden="1" x14ac:dyDescent="0.3"/>
    <row r="224" spans="2:24" hidden="1" x14ac:dyDescent="0.3"/>
    <row r="225" hidden="1" x14ac:dyDescent="0.3"/>
    <row r="226" hidden="1" x14ac:dyDescent="0.3"/>
    <row r="227" hidden="1" x14ac:dyDescent="0.3"/>
    <row r="228" hidden="1" x14ac:dyDescent="0.3"/>
    <row r="229" hidden="1" x14ac:dyDescent="0.3"/>
    <row r="230" hidden="1" x14ac:dyDescent="0.3"/>
    <row r="231" hidden="1" x14ac:dyDescent="0.3"/>
    <row r="232" hidden="1" x14ac:dyDescent="0.3"/>
    <row r="233" hidden="1" x14ac:dyDescent="0.3"/>
    <row r="234" hidden="1" x14ac:dyDescent="0.3"/>
    <row r="235" hidden="1" x14ac:dyDescent="0.3"/>
    <row r="236" hidden="1" x14ac:dyDescent="0.3"/>
    <row r="237" hidden="1" x14ac:dyDescent="0.3"/>
    <row r="238" hidden="1" x14ac:dyDescent="0.3"/>
    <row r="239" hidden="1" x14ac:dyDescent="0.3"/>
    <row r="240" hidden="1" x14ac:dyDescent="0.3"/>
    <row r="241" hidden="1" x14ac:dyDescent="0.3"/>
    <row r="242" hidden="1" x14ac:dyDescent="0.3"/>
    <row r="243" hidden="1" x14ac:dyDescent="0.3"/>
    <row r="244" hidden="1" x14ac:dyDescent="0.3"/>
    <row r="245" hidden="1" x14ac:dyDescent="0.3"/>
    <row r="246" hidden="1" x14ac:dyDescent="0.3"/>
    <row r="247" hidden="1" x14ac:dyDescent="0.3"/>
    <row r="248" hidden="1" x14ac:dyDescent="0.3"/>
    <row r="249" hidden="1" x14ac:dyDescent="0.3"/>
    <row r="250" hidden="1" x14ac:dyDescent="0.3"/>
    <row r="251" hidden="1" x14ac:dyDescent="0.3"/>
    <row r="252" hidden="1" x14ac:dyDescent="0.3"/>
    <row r="253" hidden="1" x14ac:dyDescent="0.3"/>
    <row r="254" hidden="1" x14ac:dyDescent="0.3"/>
    <row r="255" hidden="1" x14ac:dyDescent="0.3"/>
    <row r="256" hidden="1" x14ac:dyDescent="0.3"/>
    <row r="257" hidden="1" x14ac:dyDescent="0.3"/>
    <row r="258" hidden="1" x14ac:dyDescent="0.3"/>
    <row r="259" hidden="1" x14ac:dyDescent="0.3"/>
    <row r="260" hidden="1" x14ac:dyDescent="0.3"/>
    <row r="261" hidden="1" x14ac:dyDescent="0.3"/>
    <row r="262" hidden="1" x14ac:dyDescent="0.3"/>
    <row r="263" hidden="1" x14ac:dyDescent="0.3"/>
    <row r="264" hidden="1" x14ac:dyDescent="0.3"/>
    <row r="265" hidden="1" x14ac:dyDescent="0.3"/>
    <row r="266" hidden="1" x14ac:dyDescent="0.3"/>
    <row r="267" hidden="1" x14ac:dyDescent="0.3"/>
    <row r="268" hidden="1" x14ac:dyDescent="0.3"/>
    <row r="269" hidden="1" x14ac:dyDescent="0.3"/>
    <row r="270" hidden="1" x14ac:dyDescent="0.3"/>
    <row r="271" hidden="1" x14ac:dyDescent="0.3"/>
    <row r="272" hidden="1" x14ac:dyDescent="0.3"/>
    <row r="273" hidden="1" x14ac:dyDescent="0.3"/>
    <row r="274" x14ac:dyDescent="0.3"/>
    <row r="275" hidden="1" x14ac:dyDescent="0.3"/>
    <row r="276" hidden="1" x14ac:dyDescent="0.3"/>
    <row r="277" hidden="1" x14ac:dyDescent="0.3"/>
    <row r="278" hidden="1" x14ac:dyDescent="0.3"/>
    <row r="279" hidden="1" x14ac:dyDescent="0.3"/>
    <row r="280" hidden="1" x14ac:dyDescent="0.3"/>
    <row r="281" hidden="1" x14ac:dyDescent="0.3"/>
    <row r="282" hidden="1" x14ac:dyDescent="0.3"/>
    <row r="283" hidden="1" x14ac:dyDescent="0.3"/>
    <row r="284" hidden="1" x14ac:dyDescent="0.3"/>
    <row r="285" hidden="1" x14ac:dyDescent="0.3"/>
    <row r="286" hidden="1" x14ac:dyDescent="0.3"/>
    <row r="287" hidden="1" x14ac:dyDescent="0.3"/>
    <row r="288" hidden="1" x14ac:dyDescent="0.3"/>
    <row r="289" hidden="1" x14ac:dyDescent="0.3"/>
    <row r="290" hidden="1" x14ac:dyDescent="0.3"/>
    <row r="291" hidden="1" x14ac:dyDescent="0.3"/>
    <row r="292" hidden="1" x14ac:dyDescent="0.3"/>
    <row r="293" hidden="1" x14ac:dyDescent="0.3"/>
    <row r="294" hidden="1" x14ac:dyDescent="0.3"/>
    <row r="295" hidden="1" x14ac:dyDescent="0.3"/>
    <row r="296" hidden="1" x14ac:dyDescent="0.3"/>
    <row r="297" hidden="1" x14ac:dyDescent="0.3"/>
    <row r="298" hidden="1" x14ac:dyDescent="0.3"/>
    <row r="299" hidden="1" x14ac:dyDescent="0.3"/>
    <row r="300" hidden="1" x14ac:dyDescent="0.3"/>
    <row r="301" hidden="1" x14ac:dyDescent="0.3"/>
    <row r="302" hidden="1" x14ac:dyDescent="0.3"/>
    <row r="303" hidden="1" x14ac:dyDescent="0.3"/>
    <row r="304" hidden="1" x14ac:dyDescent="0.3"/>
    <row r="305" hidden="1" x14ac:dyDescent="0.3"/>
    <row r="306" hidden="1" x14ac:dyDescent="0.3"/>
    <row r="307" hidden="1" x14ac:dyDescent="0.3"/>
    <row r="308" hidden="1" x14ac:dyDescent="0.3"/>
    <row r="309" hidden="1" x14ac:dyDescent="0.3"/>
    <row r="310" hidden="1" x14ac:dyDescent="0.3"/>
    <row r="311" hidden="1" x14ac:dyDescent="0.3"/>
    <row r="312" hidden="1" x14ac:dyDescent="0.3"/>
    <row r="313" hidden="1" x14ac:dyDescent="0.3"/>
    <row r="314" hidden="1" x14ac:dyDescent="0.3"/>
    <row r="315" hidden="1" x14ac:dyDescent="0.3"/>
    <row r="316" hidden="1" x14ac:dyDescent="0.3"/>
    <row r="317" hidden="1" x14ac:dyDescent="0.3"/>
    <row r="318" hidden="1" x14ac:dyDescent="0.3"/>
    <row r="319" hidden="1" x14ac:dyDescent="0.3"/>
    <row r="320" hidden="1" x14ac:dyDescent="0.3"/>
    <row r="321" hidden="1" x14ac:dyDescent="0.3"/>
    <row r="322" hidden="1" x14ac:dyDescent="0.3"/>
    <row r="323" hidden="1" x14ac:dyDescent="0.3"/>
    <row r="324" hidden="1" x14ac:dyDescent="0.3"/>
    <row r="325" hidden="1" x14ac:dyDescent="0.3"/>
    <row r="326" hidden="1" x14ac:dyDescent="0.3"/>
    <row r="327" hidden="1" x14ac:dyDescent="0.3"/>
    <row r="328" hidden="1" x14ac:dyDescent="0.3"/>
    <row r="329" hidden="1" x14ac:dyDescent="0.3"/>
    <row r="330" hidden="1" x14ac:dyDescent="0.3"/>
    <row r="331" hidden="1" x14ac:dyDescent="0.3"/>
    <row r="332" hidden="1" x14ac:dyDescent="0.3"/>
    <row r="333" hidden="1" x14ac:dyDescent="0.3"/>
    <row r="334" hidden="1" x14ac:dyDescent="0.3"/>
    <row r="335" hidden="1" x14ac:dyDescent="0.3"/>
    <row r="336" hidden="1" x14ac:dyDescent="0.3"/>
    <row r="337" hidden="1" x14ac:dyDescent="0.3"/>
    <row r="338" hidden="1" x14ac:dyDescent="0.3"/>
    <row r="339" hidden="1" x14ac:dyDescent="0.3"/>
    <row r="340" hidden="1" x14ac:dyDescent="0.3"/>
    <row r="341" hidden="1" x14ac:dyDescent="0.3"/>
    <row r="342" hidden="1" x14ac:dyDescent="0.3"/>
    <row r="343" hidden="1" x14ac:dyDescent="0.3"/>
    <row r="344" hidden="1" x14ac:dyDescent="0.3"/>
    <row r="345" hidden="1" x14ac:dyDescent="0.3"/>
    <row r="346" hidden="1" x14ac:dyDescent="0.3"/>
    <row r="347" hidden="1" x14ac:dyDescent="0.3"/>
    <row r="348" hidden="1" x14ac:dyDescent="0.3"/>
    <row r="349" hidden="1" x14ac:dyDescent="0.3"/>
    <row r="350" hidden="1" x14ac:dyDescent="0.3"/>
    <row r="351" hidden="1" x14ac:dyDescent="0.3"/>
    <row r="352" hidden="1" x14ac:dyDescent="0.3"/>
    <row r="353" hidden="1" x14ac:dyDescent="0.3"/>
    <row r="354" hidden="1" x14ac:dyDescent="0.3"/>
    <row r="355" hidden="1" x14ac:dyDescent="0.3"/>
    <row r="356" hidden="1" x14ac:dyDescent="0.3"/>
    <row r="357" hidden="1" x14ac:dyDescent="0.3"/>
    <row r="358" hidden="1" x14ac:dyDescent="0.3"/>
    <row r="359" hidden="1" x14ac:dyDescent="0.3"/>
    <row r="360" hidden="1" x14ac:dyDescent="0.3"/>
    <row r="361" hidden="1" x14ac:dyDescent="0.3"/>
    <row r="362" hidden="1" x14ac:dyDescent="0.3"/>
    <row r="363" hidden="1" x14ac:dyDescent="0.3"/>
    <row r="364" hidden="1" x14ac:dyDescent="0.3"/>
    <row r="365" hidden="1" x14ac:dyDescent="0.3"/>
    <row r="366" hidden="1" x14ac:dyDescent="0.3"/>
    <row r="367" hidden="1" x14ac:dyDescent="0.3"/>
    <row r="368" hidden="1" x14ac:dyDescent="0.3"/>
    <row r="369" hidden="1" x14ac:dyDescent="0.3"/>
    <row r="370" hidden="1" x14ac:dyDescent="0.3"/>
    <row r="371" hidden="1" x14ac:dyDescent="0.3"/>
    <row r="372" hidden="1" x14ac:dyDescent="0.3"/>
    <row r="373" hidden="1" x14ac:dyDescent="0.3"/>
    <row r="374" hidden="1" x14ac:dyDescent="0.3"/>
    <row r="375" hidden="1" x14ac:dyDescent="0.3"/>
    <row r="376" hidden="1" x14ac:dyDescent="0.3"/>
    <row r="377" hidden="1" x14ac:dyDescent="0.3"/>
    <row r="378" hidden="1" x14ac:dyDescent="0.3"/>
    <row r="379" hidden="1" x14ac:dyDescent="0.3"/>
    <row r="380" hidden="1" x14ac:dyDescent="0.3"/>
    <row r="381" hidden="1" x14ac:dyDescent="0.3"/>
    <row r="382" hidden="1" x14ac:dyDescent="0.3"/>
    <row r="383" hidden="1" x14ac:dyDescent="0.3"/>
    <row r="384" hidden="1" x14ac:dyDescent="0.3"/>
    <row r="385" hidden="1" x14ac:dyDescent="0.3"/>
    <row r="386" hidden="1" x14ac:dyDescent="0.3"/>
    <row r="387" hidden="1" x14ac:dyDescent="0.3"/>
    <row r="388" hidden="1" x14ac:dyDescent="0.3"/>
    <row r="389" hidden="1" x14ac:dyDescent="0.3"/>
    <row r="390" hidden="1" x14ac:dyDescent="0.3"/>
    <row r="391" hidden="1" x14ac:dyDescent="0.3"/>
    <row r="392" hidden="1" x14ac:dyDescent="0.3"/>
    <row r="393" hidden="1" x14ac:dyDescent="0.3"/>
    <row r="394" hidden="1" x14ac:dyDescent="0.3"/>
    <row r="395" hidden="1" x14ac:dyDescent="0.3"/>
    <row r="396" hidden="1" x14ac:dyDescent="0.3"/>
    <row r="397" hidden="1" x14ac:dyDescent="0.3"/>
    <row r="398" hidden="1" x14ac:dyDescent="0.3"/>
    <row r="399" hidden="1" x14ac:dyDescent="0.3"/>
    <row r="400" hidden="1" x14ac:dyDescent="0.3"/>
    <row r="401" hidden="1" x14ac:dyDescent="0.3"/>
    <row r="402" hidden="1" x14ac:dyDescent="0.3"/>
    <row r="403" hidden="1" x14ac:dyDescent="0.3"/>
    <row r="404" hidden="1" x14ac:dyDescent="0.3"/>
    <row r="405" hidden="1" x14ac:dyDescent="0.3"/>
    <row r="406" hidden="1" x14ac:dyDescent="0.3"/>
    <row r="407" hidden="1" x14ac:dyDescent="0.3"/>
    <row r="408" hidden="1" x14ac:dyDescent="0.3"/>
    <row r="409" hidden="1" x14ac:dyDescent="0.3"/>
    <row r="410" hidden="1" x14ac:dyDescent="0.3"/>
    <row r="411" hidden="1" x14ac:dyDescent="0.3"/>
    <row r="412" hidden="1" x14ac:dyDescent="0.3"/>
    <row r="413" hidden="1" x14ac:dyDescent="0.3"/>
    <row r="414" hidden="1" x14ac:dyDescent="0.3"/>
    <row r="415" hidden="1" x14ac:dyDescent="0.3"/>
    <row r="416" hidden="1" x14ac:dyDescent="0.3"/>
    <row r="417" hidden="1" x14ac:dyDescent="0.3"/>
    <row r="418" hidden="1" x14ac:dyDescent="0.3"/>
    <row r="419" hidden="1" x14ac:dyDescent="0.3"/>
    <row r="420" hidden="1" x14ac:dyDescent="0.3"/>
    <row r="421" hidden="1" x14ac:dyDescent="0.3"/>
    <row r="422" hidden="1" x14ac:dyDescent="0.3"/>
    <row r="423" hidden="1" x14ac:dyDescent="0.3"/>
    <row r="424" hidden="1" x14ac:dyDescent="0.3"/>
    <row r="425" hidden="1" x14ac:dyDescent="0.3"/>
    <row r="426" hidden="1" x14ac:dyDescent="0.3"/>
    <row r="427" hidden="1" x14ac:dyDescent="0.3"/>
    <row r="428" hidden="1" x14ac:dyDescent="0.3"/>
    <row r="429" hidden="1" x14ac:dyDescent="0.3"/>
    <row r="430" hidden="1" x14ac:dyDescent="0.3"/>
    <row r="431" hidden="1" x14ac:dyDescent="0.3"/>
    <row r="432" hidden="1" x14ac:dyDescent="0.3"/>
    <row r="433" hidden="1" x14ac:dyDescent="0.3"/>
    <row r="434" hidden="1" x14ac:dyDescent="0.3"/>
    <row r="435" hidden="1" x14ac:dyDescent="0.3"/>
    <row r="436" hidden="1" x14ac:dyDescent="0.3"/>
    <row r="437" hidden="1" x14ac:dyDescent="0.3"/>
    <row r="438" hidden="1" x14ac:dyDescent="0.3"/>
    <row r="439" hidden="1" x14ac:dyDescent="0.3"/>
    <row r="440" hidden="1" x14ac:dyDescent="0.3"/>
    <row r="441" hidden="1" x14ac:dyDescent="0.3"/>
    <row r="442" hidden="1" x14ac:dyDescent="0.3"/>
    <row r="443" hidden="1" x14ac:dyDescent="0.3"/>
    <row r="444" hidden="1" x14ac:dyDescent="0.3"/>
    <row r="445" hidden="1" x14ac:dyDescent="0.3"/>
    <row r="446" hidden="1" x14ac:dyDescent="0.3"/>
    <row r="447" hidden="1" x14ac:dyDescent="0.3"/>
    <row r="448" hidden="1" x14ac:dyDescent="0.3"/>
    <row r="449" hidden="1" x14ac:dyDescent="0.3"/>
    <row r="450" hidden="1" x14ac:dyDescent="0.3"/>
    <row r="451" hidden="1" x14ac:dyDescent="0.3"/>
    <row r="452" hidden="1" x14ac:dyDescent="0.3"/>
    <row r="453" hidden="1" x14ac:dyDescent="0.3"/>
    <row r="454" hidden="1" x14ac:dyDescent="0.3"/>
    <row r="455" hidden="1" x14ac:dyDescent="0.3"/>
    <row r="456" hidden="1" x14ac:dyDescent="0.3"/>
    <row r="457" hidden="1" x14ac:dyDescent="0.3"/>
    <row r="458" hidden="1" x14ac:dyDescent="0.3"/>
    <row r="459" hidden="1" x14ac:dyDescent="0.3"/>
    <row r="460" hidden="1" x14ac:dyDescent="0.3"/>
    <row r="461" hidden="1" x14ac:dyDescent="0.3"/>
    <row r="462" hidden="1" x14ac:dyDescent="0.3"/>
    <row r="463" hidden="1" x14ac:dyDescent="0.3"/>
    <row r="464" hidden="1" x14ac:dyDescent="0.3"/>
    <row r="465" hidden="1" x14ac:dyDescent="0.3"/>
    <row r="466" hidden="1" x14ac:dyDescent="0.3"/>
    <row r="467" hidden="1" x14ac:dyDescent="0.3"/>
    <row r="468" hidden="1" x14ac:dyDescent="0.3"/>
    <row r="469" hidden="1" x14ac:dyDescent="0.3"/>
    <row r="470" hidden="1" x14ac:dyDescent="0.3"/>
    <row r="471" hidden="1" x14ac:dyDescent="0.3"/>
    <row r="472" hidden="1" x14ac:dyDescent="0.3"/>
    <row r="473" hidden="1" x14ac:dyDescent="0.3"/>
    <row r="474" hidden="1" x14ac:dyDescent="0.3"/>
    <row r="475" hidden="1" x14ac:dyDescent="0.3"/>
    <row r="476" hidden="1" x14ac:dyDescent="0.3"/>
    <row r="477" hidden="1" x14ac:dyDescent="0.3"/>
    <row r="478" hidden="1" x14ac:dyDescent="0.3"/>
    <row r="479" hidden="1" x14ac:dyDescent="0.3"/>
    <row r="480" hidden="1" x14ac:dyDescent="0.3"/>
    <row r="481" hidden="1" x14ac:dyDescent="0.3"/>
    <row r="482" hidden="1" x14ac:dyDescent="0.3"/>
    <row r="483" hidden="1" x14ac:dyDescent="0.3"/>
    <row r="484" hidden="1" x14ac:dyDescent="0.3"/>
    <row r="485" hidden="1" x14ac:dyDescent="0.3"/>
    <row r="486" hidden="1" x14ac:dyDescent="0.3"/>
    <row r="487" hidden="1" x14ac:dyDescent="0.3"/>
    <row r="488" hidden="1" x14ac:dyDescent="0.3"/>
    <row r="489" hidden="1" x14ac:dyDescent="0.3"/>
    <row r="490" hidden="1" x14ac:dyDescent="0.3"/>
    <row r="491" hidden="1" x14ac:dyDescent="0.3"/>
    <row r="492" hidden="1" x14ac:dyDescent="0.3"/>
    <row r="493" hidden="1" x14ac:dyDescent="0.3"/>
    <row r="494" hidden="1" x14ac:dyDescent="0.3"/>
    <row r="495" hidden="1" x14ac:dyDescent="0.3"/>
    <row r="496" hidden="1" x14ac:dyDescent="0.3"/>
    <row r="497" hidden="1" x14ac:dyDescent="0.3"/>
    <row r="498" hidden="1" x14ac:dyDescent="0.3"/>
    <row r="499" hidden="1" x14ac:dyDescent="0.3"/>
    <row r="500" hidden="1" x14ac:dyDescent="0.3"/>
    <row r="501" hidden="1" x14ac:dyDescent="0.3"/>
    <row r="502" hidden="1" x14ac:dyDescent="0.3"/>
    <row r="503" hidden="1" x14ac:dyDescent="0.3"/>
    <row r="504" hidden="1" x14ac:dyDescent="0.3"/>
    <row r="505" hidden="1" x14ac:dyDescent="0.3"/>
    <row r="506" hidden="1" x14ac:dyDescent="0.3"/>
    <row r="507" hidden="1" x14ac:dyDescent="0.3"/>
  </sheetData>
  <mergeCells count="30">
    <mergeCell ref="E68:G68"/>
    <mergeCell ref="E66:G66"/>
    <mergeCell ref="E81:Q81"/>
    <mergeCell ref="M63:U67"/>
    <mergeCell ref="Q105:T111"/>
    <mergeCell ref="G3:T3"/>
    <mergeCell ref="I11:R13"/>
    <mergeCell ref="E63:G63"/>
    <mergeCell ref="E64:G64"/>
    <mergeCell ref="E62:G62"/>
    <mergeCell ref="E5:V7"/>
    <mergeCell ref="I14:R19"/>
    <mergeCell ref="G46:T46"/>
    <mergeCell ref="E57:S57"/>
    <mergeCell ref="I21:T21"/>
    <mergeCell ref="H21:H22"/>
    <mergeCell ref="G207:P207"/>
    <mergeCell ref="G199:J205"/>
    <mergeCell ref="E70:G70"/>
    <mergeCell ref="G126:Q127"/>
    <mergeCell ref="G137:J175"/>
    <mergeCell ref="G180:J189"/>
    <mergeCell ref="G95:T95"/>
    <mergeCell ref="E71:G71"/>
    <mergeCell ref="G102:J121"/>
    <mergeCell ref="L103:O105"/>
    <mergeCell ref="M107:O107"/>
    <mergeCell ref="L107:L108"/>
    <mergeCell ref="G129:G130"/>
    <mergeCell ref="H129:S129"/>
  </mergeCells>
  <conditionalFormatting sqref="O9:P10">
    <cfRule type="cellIs" dxfId="0" priority="6" operator="equal">
      <formula>0</formula>
    </cfRule>
  </conditionalFormatting>
  <dataValidations count="2">
    <dataValidation type="list" allowBlank="1" showInputMessage="1" showErrorMessage="1" sqref="T71">
      <formula1>$H$23:$H$42</formula1>
    </dataValidation>
    <dataValidation type="list" allowBlank="1" showInputMessage="1" showErrorMessage="1" sqref="L109:L114 G131:G135">
      <formula1>$H$23:$H$43</formula1>
    </dataValidation>
  </dataValidation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high="1" low="1">
          <x14:colorSeries rgb="FF008CC8"/>
          <x14:colorNegative rgb="FF000000"/>
          <x14:colorAxis rgb="FF000000"/>
          <x14:colorMarkers rgb="FF000000"/>
          <x14:colorFirst rgb="FF000000"/>
          <x14:colorLast rgb="FF000000"/>
          <x14:colorHigh theme="0" tint="-0.499984740745262"/>
          <x14:colorLow theme="0" tint="-0.499984740745262"/>
          <x14:sparklines>
            <x14:sparkline>
              <xm:f>'Excel-tipp'!H131:S131</xm:f>
              <xm:sqref>T131</xm:sqref>
            </x14:sparkline>
            <x14:sparkline>
              <xm:f>'Excel-tipp'!H132:S132</xm:f>
              <xm:sqref>T132</xm:sqref>
            </x14:sparkline>
            <x14:sparkline>
              <xm:f>'Excel-tipp'!H133:S133</xm:f>
              <xm:sqref>T133</xm:sqref>
            </x14:sparkline>
            <x14:sparkline>
              <xm:f>'Excel-tipp'!H134:S134</xm:f>
              <xm:sqref>T134</xm:sqref>
            </x14:sparkline>
            <x14:sparkline>
              <xm:f>'Excel-tipp'!H135:S135</xm:f>
              <xm:sqref>T135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1:O32"/>
  <sheetViews>
    <sheetView showGridLines="0" zoomScale="85" zoomScaleNormal="85" workbookViewId="0">
      <selection activeCell="C2" sqref="C2:N2"/>
    </sheetView>
  </sheetViews>
  <sheetFormatPr defaultColWidth="0" defaultRowHeight="14.4" zeroHeight="1" x14ac:dyDescent="0.3"/>
  <cols>
    <col min="1" max="1" width="8.77734375" customWidth="1"/>
    <col min="2" max="2" width="9.33203125" customWidth="1"/>
    <col min="3" max="14" width="15.44140625" customWidth="1"/>
    <col min="15" max="15" width="8.77734375" customWidth="1"/>
    <col min="16" max="16384" width="8.77734375" hidden="1"/>
  </cols>
  <sheetData>
    <row r="1" spans="2:14" x14ac:dyDescent="0.3"/>
    <row r="2" spans="2:14" ht="15.6" x14ac:dyDescent="0.3">
      <c r="B2" s="191" t="s">
        <v>32</v>
      </c>
      <c r="C2" s="211" t="s">
        <v>47</v>
      </c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3"/>
    </row>
    <row r="3" spans="2:14" s="1" customFormat="1" ht="18" customHeight="1" x14ac:dyDescent="0.3">
      <c r="B3" s="192"/>
      <c r="C3" s="72" t="s">
        <v>1</v>
      </c>
      <c r="D3" s="73" t="s">
        <v>2</v>
      </c>
      <c r="E3" s="73" t="s">
        <v>3</v>
      </c>
      <c r="F3" s="73" t="s">
        <v>4</v>
      </c>
      <c r="G3" s="73" t="s">
        <v>5</v>
      </c>
      <c r="H3" s="73" t="s">
        <v>6</v>
      </c>
      <c r="I3" s="73" t="s">
        <v>26</v>
      </c>
      <c r="J3" s="73" t="s">
        <v>27</v>
      </c>
      <c r="K3" s="73" t="s">
        <v>28</v>
      </c>
      <c r="L3" s="73" t="s">
        <v>29</v>
      </c>
      <c r="M3" s="73" t="s">
        <v>30</v>
      </c>
      <c r="N3" s="74" t="s">
        <v>31</v>
      </c>
    </row>
    <row r="4" spans="2:14" s="1" customFormat="1" ht="13.05" customHeight="1" x14ac:dyDescent="0.3">
      <c r="B4" s="59" t="s">
        <v>7</v>
      </c>
      <c r="C4" s="88">
        <v>21</v>
      </c>
      <c r="D4" s="88">
        <v>36</v>
      </c>
      <c r="E4" s="88">
        <v>16</v>
      </c>
      <c r="F4" s="88">
        <v>32</v>
      </c>
      <c r="G4" s="88">
        <v>17</v>
      </c>
      <c r="H4" s="88">
        <v>18</v>
      </c>
      <c r="I4" s="88">
        <v>14</v>
      </c>
      <c r="J4" s="88">
        <v>32</v>
      </c>
      <c r="K4" s="88">
        <v>36</v>
      </c>
      <c r="L4" s="88">
        <v>28</v>
      </c>
      <c r="M4" s="88">
        <v>22</v>
      </c>
      <c r="N4" s="89">
        <v>33</v>
      </c>
    </row>
    <row r="5" spans="2:14" s="1" customFormat="1" ht="13.05" customHeight="1" x14ac:dyDescent="0.3">
      <c r="B5" s="59" t="s">
        <v>8</v>
      </c>
      <c r="C5" s="88">
        <v>32</v>
      </c>
      <c r="D5" s="88">
        <v>31</v>
      </c>
      <c r="E5" s="88">
        <v>30</v>
      </c>
      <c r="F5" s="88">
        <v>27</v>
      </c>
      <c r="G5" s="88">
        <v>23</v>
      </c>
      <c r="H5" s="88">
        <v>8</v>
      </c>
      <c r="I5" s="88">
        <v>23</v>
      </c>
      <c r="J5" s="88">
        <v>18</v>
      </c>
      <c r="K5" s="88">
        <v>28</v>
      </c>
      <c r="L5" s="88">
        <v>25</v>
      </c>
      <c r="M5" s="88">
        <v>18</v>
      </c>
      <c r="N5" s="89">
        <v>38</v>
      </c>
    </row>
    <row r="6" spans="2:14" s="1" customFormat="1" ht="13.05" customHeight="1" x14ac:dyDescent="0.3">
      <c r="B6" s="59" t="s">
        <v>9</v>
      </c>
      <c r="C6" s="88">
        <v>37</v>
      </c>
      <c r="D6" s="88">
        <v>16</v>
      </c>
      <c r="E6" s="88">
        <v>36</v>
      </c>
      <c r="F6" s="88">
        <v>31</v>
      </c>
      <c r="G6" s="88">
        <v>31</v>
      </c>
      <c r="H6" s="88">
        <v>8</v>
      </c>
      <c r="I6" s="88">
        <v>38</v>
      </c>
      <c r="J6" s="88">
        <v>13</v>
      </c>
      <c r="K6" s="88">
        <v>25</v>
      </c>
      <c r="L6" s="88">
        <v>39</v>
      </c>
      <c r="M6" s="88">
        <v>17</v>
      </c>
      <c r="N6" s="89">
        <v>4</v>
      </c>
    </row>
    <row r="7" spans="2:14" s="1" customFormat="1" ht="13.05" customHeight="1" x14ac:dyDescent="0.3">
      <c r="B7" s="59" t="s">
        <v>10</v>
      </c>
      <c r="C7" s="88">
        <v>32</v>
      </c>
      <c r="D7" s="88">
        <v>13</v>
      </c>
      <c r="E7" s="88">
        <v>29</v>
      </c>
      <c r="F7" s="88">
        <v>19</v>
      </c>
      <c r="G7" s="88">
        <v>17</v>
      </c>
      <c r="H7" s="88">
        <v>33</v>
      </c>
      <c r="I7" s="88">
        <v>3</v>
      </c>
      <c r="J7" s="88">
        <v>37</v>
      </c>
      <c r="K7" s="88">
        <v>37</v>
      </c>
      <c r="L7" s="88">
        <v>5</v>
      </c>
      <c r="M7" s="88">
        <v>6</v>
      </c>
      <c r="N7" s="89">
        <v>40</v>
      </c>
    </row>
    <row r="8" spans="2:14" s="1" customFormat="1" ht="13.05" customHeight="1" x14ac:dyDescent="0.3">
      <c r="B8" s="59" t="s">
        <v>11</v>
      </c>
      <c r="C8" s="88">
        <v>21</v>
      </c>
      <c r="D8" s="88">
        <v>23</v>
      </c>
      <c r="E8" s="88">
        <v>18</v>
      </c>
      <c r="F8" s="88">
        <v>22</v>
      </c>
      <c r="G8" s="88">
        <v>1</v>
      </c>
      <c r="H8" s="88">
        <v>24</v>
      </c>
      <c r="I8" s="88">
        <v>6</v>
      </c>
      <c r="J8" s="88">
        <v>37</v>
      </c>
      <c r="K8" s="88">
        <v>9</v>
      </c>
      <c r="L8" s="88">
        <v>37</v>
      </c>
      <c r="M8" s="88">
        <v>37</v>
      </c>
      <c r="N8" s="89">
        <v>29</v>
      </c>
    </row>
    <row r="9" spans="2:14" s="1" customFormat="1" ht="15.6" x14ac:dyDescent="0.3">
      <c r="B9" s="59" t="s">
        <v>12</v>
      </c>
      <c r="C9" s="88">
        <v>32</v>
      </c>
      <c r="D9" s="88">
        <v>24</v>
      </c>
      <c r="E9" s="88">
        <v>14</v>
      </c>
      <c r="F9" s="88">
        <v>8</v>
      </c>
      <c r="G9" s="88">
        <v>37</v>
      </c>
      <c r="H9" s="88">
        <v>6</v>
      </c>
      <c r="I9" s="88">
        <v>27</v>
      </c>
      <c r="J9" s="88">
        <v>28</v>
      </c>
      <c r="K9" s="88">
        <v>18</v>
      </c>
      <c r="L9" s="88">
        <v>14</v>
      </c>
      <c r="M9" s="88">
        <v>39</v>
      </c>
      <c r="N9" s="89">
        <v>14</v>
      </c>
    </row>
    <row r="10" spans="2:14" s="1" customFormat="1" ht="13.05" customHeight="1" x14ac:dyDescent="0.3">
      <c r="B10" s="59" t="s">
        <v>13</v>
      </c>
      <c r="C10" s="88">
        <v>28</v>
      </c>
      <c r="D10" s="88">
        <v>20</v>
      </c>
      <c r="E10" s="88">
        <v>9</v>
      </c>
      <c r="F10" s="88">
        <v>23</v>
      </c>
      <c r="G10" s="88">
        <v>39</v>
      </c>
      <c r="H10" s="88">
        <v>21</v>
      </c>
      <c r="I10" s="88">
        <v>40</v>
      </c>
      <c r="J10" s="88">
        <v>14</v>
      </c>
      <c r="K10" s="88">
        <v>2</v>
      </c>
      <c r="L10" s="88">
        <v>11</v>
      </c>
      <c r="M10" s="88">
        <v>18</v>
      </c>
      <c r="N10" s="89">
        <v>35</v>
      </c>
    </row>
    <row r="11" spans="2:14" s="1" customFormat="1" ht="13.05" customHeight="1" x14ac:dyDescent="0.3">
      <c r="B11" s="59" t="s">
        <v>14</v>
      </c>
      <c r="C11" s="88">
        <v>31</v>
      </c>
      <c r="D11" s="88">
        <v>36</v>
      </c>
      <c r="E11" s="88">
        <v>21</v>
      </c>
      <c r="F11" s="88">
        <v>4</v>
      </c>
      <c r="G11" s="88">
        <v>16</v>
      </c>
      <c r="H11" s="88">
        <v>31</v>
      </c>
      <c r="I11" s="88">
        <v>10</v>
      </c>
      <c r="J11" s="88">
        <v>21</v>
      </c>
      <c r="K11" s="88">
        <v>16</v>
      </c>
      <c r="L11" s="88">
        <v>29</v>
      </c>
      <c r="M11" s="88">
        <v>31</v>
      </c>
      <c r="N11" s="89">
        <v>12</v>
      </c>
    </row>
    <row r="12" spans="2:14" s="1" customFormat="1" ht="13.05" customHeight="1" x14ac:dyDescent="0.3">
      <c r="B12" s="59" t="s">
        <v>15</v>
      </c>
      <c r="C12" s="88">
        <v>32</v>
      </c>
      <c r="D12" s="88">
        <v>14</v>
      </c>
      <c r="E12" s="88">
        <v>11</v>
      </c>
      <c r="F12" s="88">
        <v>26</v>
      </c>
      <c r="G12" s="88">
        <v>6</v>
      </c>
      <c r="H12" s="88">
        <v>17</v>
      </c>
      <c r="I12" s="88">
        <v>24</v>
      </c>
      <c r="J12" s="88">
        <v>15</v>
      </c>
      <c r="K12" s="88">
        <v>24</v>
      </c>
      <c r="L12" s="88">
        <v>29</v>
      </c>
      <c r="M12" s="88">
        <v>39</v>
      </c>
      <c r="N12" s="89">
        <v>13</v>
      </c>
    </row>
    <row r="13" spans="2:14" s="1" customFormat="1" ht="13.05" customHeight="1" x14ac:dyDescent="0.3">
      <c r="B13" s="59" t="s">
        <v>16</v>
      </c>
      <c r="C13" s="88">
        <v>23</v>
      </c>
      <c r="D13" s="88">
        <v>40</v>
      </c>
      <c r="E13" s="88">
        <v>2</v>
      </c>
      <c r="F13" s="88">
        <v>13</v>
      </c>
      <c r="G13" s="88">
        <v>3</v>
      </c>
      <c r="H13" s="88">
        <v>14</v>
      </c>
      <c r="I13" s="88">
        <v>38</v>
      </c>
      <c r="J13" s="88">
        <v>36</v>
      </c>
      <c r="K13" s="88">
        <v>18</v>
      </c>
      <c r="L13" s="88">
        <v>29</v>
      </c>
      <c r="M13" s="88">
        <v>2</v>
      </c>
      <c r="N13" s="89">
        <v>28</v>
      </c>
    </row>
    <row r="14" spans="2:14" s="1" customFormat="1" ht="13.05" customHeight="1" x14ac:dyDescent="0.3">
      <c r="B14" s="59" t="s">
        <v>17</v>
      </c>
      <c r="C14" s="88">
        <v>33</v>
      </c>
      <c r="D14" s="88">
        <v>23</v>
      </c>
      <c r="E14" s="88">
        <v>9</v>
      </c>
      <c r="F14" s="88">
        <v>6</v>
      </c>
      <c r="G14" s="88">
        <v>12</v>
      </c>
      <c r="H14" s="88">
        <v>23</v>
      </c>
      <c r="I14" s="88">
        <v>30</v>
      </c>
      <c r="J14" s="88">
        <v>31</v>
      </c>
      <c r="K14" s="88">
        <v>20</v>
      </c>
      <c r="L14" s="88">
        <v>20</v>
      </c>
      <c r="M14" s="88">
        <v>27</v>
      </c>
      <c r="N14" s="89">
        <v>11</v>
      </c>
    </row>
    <row r="15" spans="2:14" s="1" customFormat="1" ht="13.05" customHeight="1" x14ac:dyDescent="0.3">
      <c r="B15" s="59" t="s">
        <v>18</v>
      </c>
      <c r="C15" s="88">
        <v>19</v>
      </c>
      <c r="D15" s="88">
        <v>8</v>
      </c>
      <c r="E15" s="88">
        <v>27</v>
      </c>
      <c r="F15" s="88">
        <v>35</v>
      </c>
      <c r="G15" s="88">
        <v>24</v>
      </c>
      <c r="H15" s="88">
        <v>25</v>
      </c>
      <c r="I15" s="88">
        <v>13</v>
      </c>
      <c r="J15" s="88">
        <v>18</v>
      </c>
      <c r="K15" s="88">
        <v>8</v>
      </c>
      <c r="L15" s="88">
        <v>36</v>
      </c>
      <c r="M15" s="88">
        <v>16</v>
      </c>
      <c r="N15" s="89">
        <v>10</v>
      </c>
    </row>
    <row r="16" spans="2:14" s="1" customFormat="1" ht="13.05" customHeight="1" x14ac:dyDescent="0.3">
      <c r="B16" s="59" t="s">
        <v>16</v>
      </c>
      <c r="C16" s="88">
        <v>4</v>
      </c>
      <c r="D16" s="88">
        <v>19</v>
      </c>
      <c r="E16" s="88">
        <v>10</v>
      </c>
      <c r="F16" s="88">
        <v>35</v>
      </c>
      <c r="G16" s="88">
        <v>35</v>
      </c>
      <c r="H16" s="88">
        <v>8</v>
      </c>
      <c r="I16" s="88">
        <v>10</v>
      </c>
      <c r="J16" s="88">
        <v>31</v>
      </c>
      <c r="K16" s="88">
        <v>29</v>
      </c>
      <c r="L16" s="88">
        <v>36</v>
      </c>
      <c r="M16" s="88">
        <v>6</v>
      </c>
      <c r="N16" s="89">
        <v>15</v>
      </c>
    </row>
    <row r="17" spans="1:14" s="1" customFormat="1" ht="13.05" customHeight="1" x14ac:dyDescent="0.3">
      <c r="B17" s="59" t="s">
        <v>19</v>
      </c>
      <c r="C17" s="88">
        <v>10</v>
      </c>
      <c r="D17" s="88">
        <v>16</v>
      </c>
      <c r="E17" s="88">
        <v>34</v>
      </c>
      <c r="F17" s="88">
        <v>14</v>
      </c>
      <c r="G17" s="88">
        <v>22</v>
      </c>
      <c r="H17" s="88">
        <v>36</v>
      </c>
      <c r="I17" s="88">
        <v>34</v>
      </c>
      <c r="J17" s="88">
        <v>12</v>
      </c>
      <c r="K17" s="88">
        <v>31</v>
      </c>
      <c r="L17" s="88">
        <v>15</v>
      </c>
      <c r="M17" s="88">
        <v>10</v>
      </c>
      <c r="N17" s="89">
        <v>4</v>
      </c>
    </row>
    <row r="18" spans="1:14" s="1" customFormat="1" ht="13.05" customHeight="1" x14ac:dyDescent="0.3">
      <c r="B18" s="59" t="s">
        <v>20</v>
      </c>
      <c r="C18" s="88">
        <v>5</v>
      </c>
      <c r="D18" s="88">
        <v>32</v>
      </c>
      <c r="E18" s="88">
        <v>11</v>
      </c>
      <c r="F18" s="88">
        <v>34</v>
      </c>
      <c r="G18" s="88">
        <v>18</v>
      </c>
      <c r="H18" s="88">
        <v>16</v>
      </c>
      <c r="I18" s="88">
        <v>3</v>
      </c>
      <c r="J18" s="88">
        <v>29</v>
      </c>
      <c r="K18" s="88">
        <v>18</v>
      </c>
      <c r="L18" s="88">
        <v>10</v>
      </c>
      <c r="M18" s="88">
        <v>17</v>
      </c>
      <c r="N18" s="89">
        <v>38</v>
      </c>
    </row>
    <row r="19" spans="1:14" s="1" customFormat="1" ht="13.05" customHeight="1" x14ac:dyDescent="0.3">
      <c r="B19" s="59" t="s">
        <v>21</v>
      </c>
      <c r="C19" s="88">
        <v>12</v>
      </c>
      <c r="D19" s="88">
        <v>16</v>
      </c>
      <c r="E19" s="88">
        <v>31</v>
      </c>
      <c r="F19" s="88">
        <v>10</v>
      </c>
      <c r="G19" s="88">
        <v>26</v>
      </c>
      <c r="H19" s="88">
        <v>28</v>
      </c>
      <c r="I19" s="88">
        <v>8</v>
      </c>
      <c r="J19" s="88">
        <v>6</v>
      </c>
      <c r="K19" s="88">
        <v>26</v>
      </c>
      <c r="L19" s="88">
        <v>12</v>
      </c>
      <c r="M19" s="88">
        <v>10</v>
      </c>
      <c r="N19" s="89">
        <v>36</v>
      </c>
    </row>
    <row r="20" spans="1:14" s="1" customFormat="1" ht="13.05" customHeight="1" x14ac:dyDescent="0.3">
      <c r="B20" s="59" t="s">
        <v>22</v>
      </c>
      <c r="C20" s="88">
        <v>36</v>
      </c>
      <c r="D20" s="88">
        <v>7</v>
      </c>
      <c r="E20" s="88">
        <v>8</v>
      </c>
      <c r="F20" s="88">
        <v>39</v>
      </c>
      <c r="G20" s="88">
        <v>4</v>
      </c>
      <c r="H20" s="88">
        <v>4</v>
      </c>
      <c r="I20" s="88">
        <v>33</v>
      </c>
      <c r="J20" s="88">
        <v>32</v>
      </c>
      <c r="K20" s="88">
        <v>10</v>
      </c>
      <c r="L20" s="88">
        <v>24</v>
      </c>
      <c r="M20" s="88">
        <v>11</v>
      </c>
      <c r="N20" s="89">
        <v>11</v>
      </c>
    </row>
    <row r="21" spans="1:14" s="1" customFormat="1" ht="13.05" customHeight="1" x14ac:dyDescent="0.3">
      <c r="B21" s="59" t="s">
        <v>23</v>
      </c>
      <c r="C21" s="88">
        <v>2</v>
      </c>
      <c r="D21" s="88">
        <v>34</v>
      </c>
      <c r="E21" s="88">
        <v>26</v>
      </c>
      <c r="F21" s="88">
        <v>9</v>
      </c>
      <c r="G21" s="88">
        <v>23</v>
      </c>
      <c r="H21" s="88">
        <v>27</v>
      </c>
      <c r="I21" s="88">
        <v>20</v>
      </c>
      <c r="J21" s="88">
        <v>17</v>
      </c>
      <c r="K21" s="88">
        <v>6</v>
      </c>
      <c r="L21" s="88">
        <v>11</v>
      </c>
      <c r="M21" s="88">
        <v>33</v>
      </c>
      <c r="N21" s="89">
        <v>10</v>
      </c>
    </row>
    <row r="22" spans="1:14" s="1" customFormat="1" ht="13.05" customHeight="1" x14ac:dyDescent="0.3">
      <c r="B22" s="59" t="s">
        <v>24</v>
      </c>
      <c r="C22" s="88">
        <v>38</v>
      </c>
      <c r="D22" s="88">
        <v>13</v>
      </c>
      <c r="E22" s="88">
        <v>3</v>
      </c>
      <c r="F22" s="88">
        <v>34</v>
      </c>
      <c r="G22" s="88">
        <v>36</v>
      </c>
      <c r="H22" s="88">
        <v>3</v>
      </c>
      <c r="I22" s="88">
        <v>18</v>
      </c>
      <c r="J22" s="88">
        <v>5</v>
      </c>
      <c r="K22" s="88">
        <v>21</v>
      </c>
      <c r="L22" s="88">
        <v>3</v>
      </c>
      <c r="M22" s="88">
        <v>15</v>
      </c>
      <c r="N22" s="89">
        <v>21</v>
      </c>
    </row>
    <row r="23" spans="1:14" s="1" customFormat="1" ht="13.05" customHeight="1" x14ac:dyDescent="0.3">
      <c r="B23" s="59" t="s">
        <v>25</v>
      </c>
      <c r="C23" s="88">
        <v>7</v>
      </c>
      <c r="D23" s="88">
        <v>14</v>
      </c>
      <c r="E23" s="88">
        <v>28</v>
      </c>
      <c r="F23" s="88">
        <v>8</v>
      </c>
      <c r="G23" s="88">
        <v>3</v>
      </c>
      <c r="H23" s="88">
        <v>12</v>
      </c>
      <c r="I23" s="88">
        <v>1</v>
      </c>
      <c r="J23" s="88">
        <v>25</v>
      </c>
      <c r="K23" s="88">
        <v>17</v>
      </c>
      <c r="L23" s="88">
        <v>19</v>
      </c>
      <c r="M23" s="88">
        <v>15</v>
      </c>
      <c r="N23" s="89">
        <v>38</v>
      </c>
    </row>
    <row r="24" spans="1:14" s="1" customFormat="1" ht="13.05" customHeight="1" x14ac:dyDescent="0.3">
      <c r="A24" s="9"/>
      <c r="B24" s="60" t="s">
        <v>33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1"/>
    </row>
    <row r="25" spans="1:14" x14ac:dyDescent="0.3"/>
    <row r="26" spans="1:14" x14ac:dyDescent="0.3"/>
    <row r="27" spans="1:14" x14ac:dyDescent="0.3"/>
    <row r="28" spans="1:14" x14ac:dyDescent="0.3"/>
    <row r="29" spans="1:14" x14ac:dyDescent="0.3"/>
    <row r="30" spans="1:14" x14ac:dyDescent="0.3"/>
    <row r="31" spans="1:14" x14ac:dyDescent="0.3"/>
    <row r="32" spans="1:14" x14ac:dyDescent="0.3"/>
  </sheetData>
  <mergeCells count="2">
    <mergeCell ref="C2:N2"/>
    <mergeCell ref="B2:B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1:AC40"/>
  <sheetViews>
    <sheetView showGridLines="0" zoomScale="60" zoomScaleNormal="60" workbookViewId="0">
      <selection activeCell="O5" sqref="O5"/>
    </sheetView>
  </sheetViews>
  <sheetFormatPr defaultColWidth="0" defaultRowHeight="14.4" zeroHeight="1" x14ac:dyDescent="0.3"/>
  <cols>
    <col min="1" max="1" width="12.21875" customWidth="1"/>
    <col min="2" max="2" width="9.88671875" customWidth="1"/>
    <col min="3" max="14" width="12.33203125" customWidth="1"/>
    <col min="15" max="15" width="30" customWidth="1"/>
    <col min="16" max="16" width="8.77734375" customWidth="1"/>
    <col min="17" max="20" width="8.77734375" hidden="1" customWidth="1"/>
    <col min="21" max="29" width="0" hidden="1" customWidth="1"/>
    <col min="30" max="16384" width="8.77734375" hidden="1"/>
  </cols>
  <sheetData>
    <row r="1" spans="1:17" x14ac:dyDescent="0.3"/>
    <row r="2" spans="1:17" x14ac:dyDescent="0.3"/>
    <row r="3" spans="1:17" ht="20.399999999999999" customHeight="1" x14ac:dyDescent="0.3">
      <c r="C3" s="101">
        <v>2</v>
      </c>
      <c r="D3" s="101">
        <v>3</v>
      </c>
      <c r="E3" s="101">
        <v>4</v>
      </c>
      <c r="F3" s="101">
        <v>5</v>
      </c>
      <c r="G3" s="101">
        <v>6</v>
      </c>
      <c r="H3" s="101">
        <v>7</v>
      </c>
      <c r="I3" s="101">
        <v>8</v>
      </c>
      <c r="J3" s="101">
        <v>9</v>
      </c>
      <c r="K3" s="101">
        <v>10</v>
      </c>
      <c r="L3" s="101">
        <v>11</v>
      </c>
      <c r="M3" s="101">
        <v>12</v>
      </c>
      <c r="N3" s="101">
        <v>13</v>
      </c>
    </row>
    <row r="4" spans="1:17" s="1" customFormat="1" ht="22.95" customHeight="1" x14ac:dyDescent="0.3">
      <c r="A4" s="9"/>
      <c r="B4" s="64" t="s">
        <v>32</v>
      </c>
      <c r="C4" s="70" t="s">
        <v>1</v>
      </c>
      <c r="D4" s="70" t="s">
        <v>2</v>
      </c>
      <c r="E4" s="70" t="s">
        <v>3</v>
      </c>
      <c r="F4" s="70" t="s">
        <v>4</v>
      </c>
      <c r="G4" s="70" t="s">
        <v>5</v>
      </c>
      <c r="H4" s="70" t="s">
        <v>6</v>
      </c>
      <c r="I4" s="70" t="s">
        <v>26</v>
      </c>
      <c r="J4" s="70" t="s">
        <v>27</v>
      </c>
      <c r="K4" s="70" t="s">
        <v>28</v>
      </c>
      <c r="L4" s="70" t="s">
        <v>29</v>
      </c>
      <c r="M4" s="70" t="s">
        <v>30</v>
      </c>
      <c r="N4" s="71" t="s">
        <v>31</v>
      </c>
      <c r="O4" s="46"/>
      <c r="P4" s="9"/>
      <c r="Q4" s="9"/>
    </row>
    <row r="5" spans="1:17" s="1" customFormat="1" ht="25.05" customHeight="1" x14ac:dyDescent="0.3">
      <c r="A5" s="9"/>
      <c r="B5" s="61" t="s">
        <v>7</v>
      </c>
      <c r="C5" s="56">
        <f>IF(VLOOKUP($B5,Alaptábla!$B:$N,C$3,FALSE)=0,"",(VLOOKUP($B5,Alaptábla!$B:$N,C$3,FALSE)))</f>
        <v>21</v>
      </c>
      <c r="D5" s="56">
        <f>IF(VLOOKUP($B5,Alaptábla!$B:$N,D$3,FALSE)=0,"",(VLOOKUP($B5,Alaptábla!$B:$N,D$3,FALSE)))</f>
        <v>36</v>
      </c>
      <c r="E5" s="56">
        <f>IF(VLOOKUP($B5,Alaptábla!$B:$N,E$3,FALSE)=0,"",(VLOOKUP($B5,Alaptábla!$B:$N,E$3,FALSE)))</f>
        <v>16</v>
      </c>
      <c r="F5" s="56">
        <f>IF(VLOOKUP($B5,Alaptábla!$B:$N,F$3,FALSE)=0,"",(VLOOKUP($B5,Alaptábla!$B:$N,F$3,FALSE)))</f>
        <v>32</v>
      </c>
      <c r="G5" s="56">
        <f>IF(VLOOKUP($B5,Alaptábla!$B:$N,G$3,FALSE)=0,"",(VLOOKUP($B5,Alaptábla!$B:$N,G$3,FALSE)))</f>
        <v>17</v>
      </c>
      <c r="H5" s="56">
        <f>IF(VLOOKUP($B5,Alaptábla!$B:$N,H$3,FALSE)=0,"",(VLOOKUP($B5,Alaptábla!$B:$N,H$3,FALSE)))</f>
        <v>18</v>
      </c>
      <c r="I5" s="56">
        <f>IF(VLOOKUP($B5,Alaptábla!$B:$N,I$3,FALSE)=0,"",(VLOOKUP($B5,Alaptábla!$B:$N,I$3,FALSE)))</f>
        <v>14</v>
      </c>
      <c r="J5" s="56">
        <f>IF(VLOOKUP($B5,Alaptábla!$B:$N,J$3,FALSE)=0,"",(VLOOKUP($B5,Alaptábla!$B:$N,J$3,FALSE)))</f>
        <v>32</v>
      </c>
      <c r="K5" s="56">
        <f>IF(VLOOKUP($B5,Alaptábla!$B:$N,K$3,FALSE)=0,"",(VLOOKUP($B5,Alaptábla!$B:$N,K$3,FALSE)))</f>
        <v>36</v>
      </c>
      <c r="L5" s="56">
        <f>IF(VLOOKUP($B5,Alaptábla!$B:$N,L$3,FALSE)=0,"",(VLOOKUP($B5,Alaptábla!$B:$N,L$3,FALSE)))</f>
        <v>28</v>
      </c>
      <c r="M5" s="56">
        <f>IF(VLOOKUP($B5,Alaptábla!$B:$N,M$3,FALSE)=0,"",(VLOOKUP($B5,Alaptábla!$B:$N,M$3,FALSE)))</f>
        <v>22</v>
      </c>
      <c r="N5" s="99">
        <f>IF(VLOOKUP($B5,Alaptábla!$B:$N,N$3,FALSE)=0,"",(VLOOKUP($B5,Alaptábla!$B:$N,N$3,FALSE)))</f>
        <v>33</v>
      </c>
      <c r="O5" s="53"/>
      <c r="Q5" s="9"/>
    </row>
    <row r="6" spans="1:17" s="1" customFormat="1" ht="25.05" customHeight="1" x14ac:dyDescent="0.3">
      <c r="A6" s="9"/>
      <c r="B6" s="62" t="s">
        <v>13</v>
      </c>
      <c r="C6" s="57">
        <f>IF(VLOOKUP($B6,Alaptábla!$B:$N,C$3,FALSE)=0,"",(VLOOKUP($B6,Alaptábla!$B:$N,C$3,FALSE)))</f>
        <v>28</v>
      </c>
      <c r="D6" s="57">
        <f>IF(VLOOKUP($B6,Alaptábla!$B:$N,D$3,FALSE)=0,"",(VLOOKUP($B6,Alaptábla!$B:$N,D$3,FALSE)))</f>
        <v>20</v>
      </c>
      <c r="E6" s="57">
        <f>IF(VLOOKUP($B6,Alaptábla!$B:$N,E$3,FALSE)=0,"",(VLOOKUP($B6,Alaptábla!$B:$N,E$3,FALSE)))</f>
        <v>9</v>
      </c>
      <c r="F6" s="57">
        <f>IF(VLOOKUP($B6,Alaptábla!$B:$N,F$3,FALSE)=0,"",(VLOOKUP($B6,Alaptábla!$B:$N,F$3,FALSE)))</f>
        <v>23</v>
      </c>
      <c r="G6" s="57">
        <f>IF(VLOOKUP($B6,Alaptábla!$B:$N,G$3,FALSE)=0,"",(VLOOKUP($B6,Alaptábla!$B:$N,G$3,FALSE)))</f>
        <v>39</v>
      </c>
      <c r="H6" s="57">
        <f>IF(VLOOKUP($B6,Alaptábla!$B:$N,H$3,FALSE)=0,"",(VLOOKUP($B6,Alaptábla!$B:$N,H$3,FALSE)))</f>
        <v>21</v>
      </c>
      <c r="I6" s="57">
        <f>IF(VLOOKUP($B6,Alaptábla!$B:$N,I$3,FALSE)=0,"",(VLOOKUP($B6,Alaptábla!$B:$N,I$3,FALSE)))</f>
        <v>40</v>
      </c>
      <c r="J6" s="57">
        <f>IF(VLOOKUP($B6,Alaptábla!$B:$N,J$3,FALSE)=0,"",(VLOOKUP($B6,Alaptábla!$B:$N,J$3,FALSE)))</f>
        <v>14</v>
      </c>
      <c r="K6" s="57">
        <f>IF(VLOOKUP($B6,Alaptábla!$B:$N,K$3,FALSE)=0,"",(VLOOKUP($B6,Alaptábla!$B:$N,K$3,FALSE)))</f>
        <v>2</v>
      </c>
      <c r="L6" s="57">
        <f>IF(VLOOKUP($B6,Alaptábla!$B:$N,L$3,FALSE)=0,"",(VLOOKUP($B6,Alaptábla!$B:$N,L$3,FALSE)))</f>
        <v>11</v>
      </c>
      <c r="M6" s="57">
        <f>IF(VLOOKUP($B6,Alaptábla!$B:$N,M$3,FALSE)=0,"",(VLOOKUP($B6,Alaptábla!$B:$N,M$3,FALSE)))</f>
        <v>18</v>
      </c>
      <c r="N6" s="95">
        <f>IF(VLOOKUP($B6,Alaptábla!$B:$N,N$3,FALSE)=0,"",(VLOOKUP($B6,Alaptábla!$B:$N,N$3,FALSE)))</f>
        <v>35</v>
      </c>
      <c r="O6" s="54"/>
      <c r="Q6" s="9"/>
    </row>
    <row r="7" spans="1:17" s="1" customFormat="1" ht="25.05" customHeight="1" x14ac:dyDescent="0.3">
      <c r="A7" s="29"/>
      <c r="B7" s="62" t="s">
        <v>12</v>
      </c>
      <c r="C7" s="57">
        <f>IF(VLOOKUP($B7,Alaptábla!$B:$N,C$3,FALSE)=0,"",(VLOOKUP($B7,Alaptábla!$B:$N,C$3,FALSE)))</f>
        <v>32</v>
      </c>
      <c r="D7" s="57">
        <f>IF(VLOOKUP($B7,Alaptábla!$B:$N,D$3,FALSE)=0,"",(VLOOKUP($B7,Alaptábla!$B:$N,D$3,FALSE)))</f>
        <v>24</v>
      </c>
      <c r="E7" s="57">
        <f>IF(VLOOKUP($B7,Alaptábla!$B:$N,E$3,FALSE)=0,"",(VLOOKUP($B7,Alaptábla!$B:$N,E$3,FALSE)))</f>
        <v>14</v>
      </c>
      <c r="F7" s="57">
        <f>IF(VLOOKUP($B7,Alaptábla!$B:$N,F$3,FALSE)=0,"",(VLOOKUP($B7,Alaptábla!$B:$N,F$3,FALSE)))</f>
        <v>8</v>
      </c>
      <c r="G7" s="57">
        <f>IF(VLOOKUP($B7,Alaptábla!$B:$N,G$3,FALSE)=0,"",(VLOOKUP($B7,Alaptábla!$B:$N,G$3,FALSE)))</f>
        <v>37</v>
      </c>
      <c r="H7" s="57">
        <f>IF(VLOOKUP($B7,Alaptábla!$B:$N,H$3,FALSE)=0,"",(VLOOKUP($B7,Alaptábla!$B:$N,H$3,FALSE)))</f>
        <v>6</v>
      </c>
      <c r="I7" s="57">
        <f>IF(VLOOKUP($B7,Alaptábla!$B:$N,I$3,FALSE)=0,"",(VLOOKUP($B7,Alaptábla!$B:$N,I$3,FALSE)))</f>
        <v>27</v>
      </c>
      <c r="J7" s="57">
        <f>IF(VLOOKUP($B7,Alaptábla!$B:$N,J$3,FALSE)=0,"",(VLOOKUP($B7,Alaptábla!$B:$N,J$3,FALSE)))</f>
        <v>28</v>
      </c>
      <c r="K7" s="57">
        <f>IF(VLOOKUP($B7,Alaptábla!$B:$N,K$3,FALSE)=0,"",(VLOOKUP($B7,Alaptábla!$B:$N,K$3,FALSE)))</f>
        <v>18</v>
      </c>
      <c r="L7" s="57">
        <f>IF(VLOOKUP($B7,Alaptábla!$B:$N,L$3,FALSE)=0,"",(VLOOKUP($B7,Alaptábla!$B:$N,L$3,FALSE)))</f>
        <v>14</v>
      </c>
      <c r="M7" s="57">
        <f>IF(VLOOKUP($B7,Alaptábla!$B:$N,M$3,FALSE)=0,"",(VLOOKUP($B7,Alaptábla!$B:$N,M$3,FALSE)))</f>
        <v>39</v>
      </c>
      <c r="N7" s="95">
        <f>IF(VLOOKUP($B7,Alaptábla!$B:$N,N$3,FALSE)=0,"",(VLOOKUP($B7,Alaptábla!$B:$N,N$3,FALSE)))</f>
        <v>14</v>
      </c>
      <c r="O7" s="54"/>
      <c r="Q7" s="9"/>
    </row>
    <row r="8" spans="1:17" s="1" customFormat="1" ht="25.05" customHeight="1" x14ac:dyDescent="0.3">
      <c r="A8" s="9"/>
      <c r="B8" s="62" t="s">
        <v>23</v>
      </c>
      <c r="C8" s="57">
        <f>IF(VLOOKUP($B8,Alaptábla!$B:$N,C$3,FALSE)=0,"",(VLOOKUP($B8,Alaptábla!$B:$N,C$3,FALSE)))</f>
        <v>2</v>
      </c>
      <c r="D8" s="57">
        <f>IF(VLOOKUP($B8,Alaptábla!$B:$N,D$3,FALSE)=0,"",(VLOOKUP($B8,Alaptábla!$B:$N,D$3,FALSE)))</f>
        <v>34</v>
      </c>
      <c r="E8" s="57">
        <f>IF(VLOOKUP($B8,Alaptábla!$B:$N,E$3,FALSE)=0,"",(VLOOKUP($B8,Alaptábla!$B:$N,E$3,FALSE)))</f>
        <v>26</v>
      </c>
      <c r="F8" s="57">
        <f>IF(VLOOKUP($B8,Alaptábla!$B:$N,F$3,FALSE)=0,"",(VLOOKUP($B8,Alaptábla!$B:$N,F$3,FALSE)))</f>
        <v>9</v>
      </c>
      <c r="G8" s="57">
        <f>IF(VLOOKUP($B8,Alaptábla!$B:$N,G$3,FALSE)=0,"",(VLOOKUP($B8,Alaptábla!$B:$N,G$3,FALSE)))</f>
        <v>23</v>
      </c>
      <c r="H8" s="57">
        <f>IF(VLOOKUP($B8,Alaptábla!$B:$N,H$3,FALSE)=0,"",(VLOOKUP($B8,Alaptábla!$B:$N,H$3,FALSE)))</f>
        <v>27</v>
      </c>
      <c r="I8" s="57">
        <f>IF(VLOOKUP($B8,Alaptábla!$B:$N,I$3,FALSE)=0,"",(VLOOKUP($B8,Alaptábla!$B:$N,I$3,FALSE)))</f>
        <v>20</v>
      </c>
      <c r="J8" s="57">
        <f>IF(VLOOKUP($B8,Alaptábla!$B:$N,J$3,FALSE)=0,"",(VLOOKUP($B8,Alaptábla!$B:$N,J$3,FALSE)))</f>
        <v>17</v>
      </c>
      <c r="K8" s="57">
        <f>IF(VLOOKUP($B8,Alaptábla!$B:$N,K$3,FALSE)=0,"",(VLOOKUP($B8,Alaptábla!$B:$N,K$3,FALSE)))</f>
        <v>6</v>
      </c>
      <c r="L8" s="57">
        <f>IF(VLOOKUP($B8,Alaptábla!$B:$N,L$3,FALSE)=0,"",(VLOOKUP($B8,Alaptábla!$B:$N,L$3,FALSE)))</f>
        <v>11</v>
      </c>
      <c r="M8" s="57">
        <f>IF(VLOOKUP($B8,Alaptábla!$B:$N,M$3,FALSE)=0,"",(VLOOKUP($B8,Alaptábla!$B:$N,M$3,FALSE)))</f>
        <v>33</v>
      </c>
      <c r="N8" s="95">
        <f>IF(VLOOKUP($B8,Alaptábla!$B:$N,N$3,FALSE)=0,"",(VLOOKUP($B8,Alaptábla!$B:$N,N$3,FALSE)))</f>
        <v>10</v>
      </c>
      <c r="O8" s="54"/>
      <c r="Q8" s="9"/>
    </row>
    <row r="9" spans="1:17" s="1" customFormat="1" ht="25.05" customHeight="1" x14ac:dyDescent="0.3">
      <c r="A9" s="9"/>
      <c r="B9" s="63" t="s">
        <v>33</v>
      </c>
      <c r="C9" s="58" t="str">
        <f>IF(VLOOKUP($B9,Alaptábla!$B:$N,C$3,FALSE)=0,"",(VLOOKUP($B9,Alaptábla!$B:$N,C$3,FALSE)))</f>
        <v/>
      </c>
      <c r="D9" s="58" t="str">
        <f>IF(VLOOKUP($B9,Alaptábla!$B:$N,D$3,FALSE)=0,"",(VLOOKUP($B9,Alaptábla!$B:$N,D$3,FALSE)))</f>
        <v/>
      </c>
      <c r="E9" s="58" t="str">
        <f>IF(VLOOKUP($B9,Alaptábla!$B:$N,E$3,FALSE)=0,"",(VLOOKUP($B9,Alaptábla!$B:$N,E$3,FALSE)))</f>
        <v/>
      </c>
      <c r="F9" s="58" t="str">
        <f>IF(VLOOKUP($B9,Alaptábla!$B:$N,F$3,FALSE)=0,"",(VLOOKUP($B9,Alaptábla!$B:$N,F$3,FALSE)))</f>
        <v/>
      </c>
      <c r="G9" s="58" t="str">
        <f>IF(VLOOKUP($B9,Alaptábla!$B:$N,G$3,FALSE)=0,"",(VLOOKUP($B9,Alaptábla!$B:$N,G$3,FALSE)))</f>
        <v/>
      </c>
      <c r="H9" s="58" t="str">
        <f>IF(VLOOKUP($B9,Alaptábla!$B:$N,H$3,FALSE)=0,"",(VLOOKUP($B9,Alaptábla!$B:$N,H$3,FALSE)))</f>
        <v/>
      </c>
      <c r="I9" s="58" t="str">
        <f>IF(VLOOKUP($B9,Alaptábla!$B:$N,I$3,FALSE)=0,"",(VLOOKUP($B9,Alaptábla!$B:$N,I$3,FALSE)))</f>
        <v/>
      </c>
      <c r="J9" s="58" t="str">
        <f>IF(VLOOKUP($B9,Alaptábla!$B:$N,J$3,FALSE)=0,"",(VLOOKUP($B9,Alaptábla!$B:$N,J$3,FALSE)))</f>
        <v/>
      </c>
      <c r="K9" s="58" t="str">
        <f>IF(VLOOKUP($B9,Alaptábla!$B:$N,K$3,FALSE)=0,"",(VLOOKUP($B9,Alaptábla!$B:$N,K$3,FALSE)))</f>
        <v/>
      </c>
      <c r="L9" s="58" t="str">
        <f>IF(VLOOKUP($B9,Alaptábla!$B:$N,L$3,FALSE)=0,"",(VLOOKUP($B9,Alaptábla!$B:$N,L$3,FALSE)))</f>
        <v/>
      </c>
      <c r="M9" s="58" t="str">
        <f>IF(VLOOKUP($B9,Alaptábla!$B:$N,M$3,FALSE)=0,"",(VLOOKUP($B9,Alaptábla!$B:$N,M$3,FALSE)))</f>
        <v/>
      </c>
      <c r="N9" s="100" t="str">
        <f>IF(VLOOKUP($B9,Alaptábla!$B:$N,N$3,FALSE)=0,"",(VLOOKUP($B9,Alaptábla!$B:$N,N$3,FALSE)))</f>
        <v/>
      </c>
      <c r="O9" s="55"/>
      <c r="Q9" s="9"/>
    </row>
    <row r="10" spans="1:17" x14ac:dyDescent="0.3"/>
    <row r="11" spans="1:17" x14ac:dyDescent="0.3"/>
    <row r="12" spans="1:17" x14ac:dyDescent="0.3"/>
    <row r="13" spans="1:17" x14ac:dyDescent="0.3"/>
    <row r="14" spans="1:17" x14ac:dyDescent="0.3"/>
    <row r="15" spans="1:17" x14ac:dyDescent="0.3"/>
    <row r="16" spans="1:17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</sheetData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Alaptábla!$B$4:$B$24</xm:f>
          </x14:formula1>
          <xm:sqref>B5:B9</xm:sqref>
        </x14:dataValidation>
      </x14:dataValidation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high="1" low="1">
          <x14:colorSeries rgb="FF008CC8"/>
          <x14:colorNegative rgb="FF000000"/>
          <x14:colorAxis rgb="FF000000"/>
          <x14:colorMarkers rgb="FF000000"/>
          <x14:colorFirst rgb="FF000000"/>
          <x14:colorLast rgb="FF000000"/>
          <x14:colorHigh theme="0" tint="-0.499984740745262"/>
          <x14:colorLow theme="0" tint="-0.499984740745262"/>
          <x14:sparklines>
            <x14:sparkline>
              <xm:f>Kimutatás!C5:N5</xm:f>
              <xm:sqref>O5</xm:sqref>
            </x14:sparkline>
            <x14:sparkline>
              <xm:f>Kimutatás!C6:N6</xm:f>
              <xm:sqref>O6</xm:sqref>
            </x14:sparkline>
            <x14:sparkline>
              <xm:f>Kimutatás!C7:N7</xm:f>
              <xm:sqref>O7</xm:sqref>
            </x14:sparkline>
            <x14:sparkline>
              <xm:f>Kimutatás!C8:N8</xm:f>
              <xm:sqref>O8</xm:sqref>
            </x14:sparkline>
            <x14:sparkline>
              <xm:f>Kimutatás!C9:N9</xm:f>
              <xm:sqref>O9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</vt:i4>
      </vt:variant>
      <vt:variant>
        <vt:lpstr>Névvel ellátott tartományok</vt:lpstr>
      </vt:variant>
      <vt:variant>
        <vt:i4>1</vt:i4>
      </vt:variant>
    </vt:vector>
  </HeadingPairs>
  <TitlesOfParts>
    <vt:vector size="4" baseType="lpstr">
      <vt:lpstr>Excel-tipp</vt:lpstr>
      <vt:lpstr>Alaptábla</vt:lpstr>
      <vt:lpstr>Kimutatás</vt:lpstr>
      <vt:lpstr>'Excel-tipp'!Nyomtatási_terület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Denkinger István</dc:creator>
  <cp:lastModifiedBy>Simon Dávid</cp:lastModifiedBy>
  <cp:lastPrinted>2015-12-07T14:54:10Z</cp:lastPrinted>
  <dcterms:created xsi:type="dcterms:W3CDTF">2015-01-12T12:56:21Z</dcterms:created>
  <dcterms:modified xsi:type="dcterms:W3CDTF">2017-10-05T14:46:46Z</dcterms:modified>
</cp:coreProperties>
</file>