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hidePivotFieldList="1"/>
  <bookViews>
    <workbookView xWindow="0" yWindow="0" windowWidth="23040" windowHeight="7035"/>
  </bookViews>
  <sheets>
    <sheet name="Alap" sheetId="4" r:id="rId1"/>
  </sheets>
  <calcPr calcId="145621"/>
</workbook>
</file>

<file path=xl/calcChain.xml><?xml version="1.0" encoding="utf-8"?>
<calcChain xmlns="http://schemas.openxmlformats.org/spreadsheetml/2006/main">
  <c r="M50" i="4" l="1"/>
  <c r="M39" i="4"/>
  <c r="J83" i="4"/>
  <c r="J93" i="4"/>
  <c r="J92" i="4"/>
  <c r="J91" i="4"/>
  <c r="J84" i="4"/>
  <c r="J82" i="4"/>
  <c r="M30" i="4" l="1"/>
  <c r="M27" i="4"/>
</calcChain>
</file>

<file path=xl/sharedStrings.xml><?xml version="1.0" encoding="utf-8"?>
<sst xmlns="http://schemas.openxmlformats.org/spreadsheetml/2006/main" count="82" uniqueCount="70">
  <si>
    <t>Készítette: Váradi Áron (aron.varadi@horvath-partners.com)</t>
  </si>
  <si>
    <t>Kováts Béla</t>
  </si>
  <si>
    <t>Ügyfél_ID</t>
  </si>
  <si>
    <t>Prioritás</t>
  </si>
  <si>
    <t>=SZÖVEG(N26;"UF00000000")</t>
  </si>
  <si>
    <t>=SZÖVEG(N24;"0000000000")</t>
  </si>
  <si>
    <t>=SZORZATÖSSZEG(I24:I30;J24:J30)/SZUM(I24:I30)</t>
  </si>
  <si>
    <t>KapcsKód</t>
  </si>
  <si>
    <t>Minősítés</t>
  </si>
  <si>
    <t>IV</t>
  </si>
  <si>
    <t>III</t>
  </si>
  <si>
    <t>II</t>
  </si>
  <si>
    <t>I</t>
  </si>
  <si>
    <t>2. Részösszeg</t>
  </si>
  <si>
    <t>Átlagos minősítés</t>
  </si>
  <si>
    <t>Minimum</t>
  </si>
  <si>
    <t>Maximum</t>
  </si>
  <si>
    <t>1. Azonosító készítés, és súlyozott átlag</t>
  </si>
  <si>
    <t>Elégedett. (1-10)</t>
  </si>
  <si>
    <t>Azonosító</t>
  </si>
  <si>
    <t>=ÁTLAG(Táblázat1[Minősítés])</t>
  </si>
  <si>
    <t>=MIN(Táblázat1[Minősítés])</t>
  </si>
  <si>
    <t>=MAX(Táblázat1[Minősítés])</t>
  </si>
  <si>
    <t>Eredmény</t>
  </si>
  <si>
    <t>Képlet</t>
  </si>
  <si>
    <t>=RÉSZÖSSZEG(1;Táblázat1[Minősítés])</t>
  </si>
  <si>
    <t>=RÉSZÖSSZEG(5;Táblázat1[Minősítés])</t>
  </si>
  <si>
    <t>=RÉSZÖSSZEG(4;Táblázat1[Minősítés])</t>
  </si>
  <si>
    <t>3. Az eredmények megosztása</t>
  </si>
  <si>
    <r>
      <t xml:space="preserve">- A Választható parancsok helyénél a Menüszalagon nem szereplő parancsokat </t>
    </r>
    <r>
      <rPr>
        <i/>
        <sz val="12"/>
        <color theme="1"/>
        <rFont val="Arial"/>
        <family val="2"/>
        <charset val="238"/>
      </rPr>
      <t>(c)</t>
    </r>
  </si>
  <si>
    <r>
      <t xml:space="preserve">- Itt a listából keressük ki a Dokumentum helye opciót </t>
    </r>
    <r>
      <rPr>
        <i/>
        <sz val="12"/>
        <color theme="1"/>
        <rFont val="Arial"/>
        <family val="2"/>
        <charset val="238"/>
      </rPr>
      <t>(d)</t>
    </r>
  </si>
  <si>
    <r>
      <t xml:space="preserve">- Kattintsunk erre, majd a Felvétel gombra </t>
    </r>
    <r>
      <rPr>
        <i/>
        <sz val="12"/>
        <color theme="1"/>
        <rFont val="Arial"/>
        <family val="2"/>
        <charset val="238"/>
      </rPr>
      <t>(e)</t>
    </r>
  </si>
  <si>
    <r>
      <t xml:space="preserve">- Végül nyomjunk egy OK-t </t>
    </r>
    <r>
      <rPr>
        <i/>
        <sz val="12"/>
        <color theme="1"/>
        <rFont val="Arial"/>
        <family val="2"/>
        <charset val="238"/>
      </rPr>
      <t>(f)</t>
    </r>
  </si>
  <si>
    <t>Alma Aladár</t>
  </si>
  <si>
    <t>Somfai Samu</t>
  </si>
  <si>
    <t>Dobó Dalma</t>
  </si>
  <si>
    <t>Ferenczi Francis</t>
  </si>
  <si>
    <t>Gömböc Gábor</t>
  </si>
  <si>
    <t>Horváth Huba</t>
  </si>
  <si>
    <t>Kulcsos Károly</t>
  </si>
  <si>
    <t>Ladó Gy. Lajos</t>
  </si>
  <si>
    <t>Éles Emma</t>
  </si>
  <si>
    <t>=(I24*J24+I25*J25+I26*J26+I27*J27+I28*J28+I29*J29+I30*J30+...)/SZUM(I24:I30)</t>
  </si>
  <si>
    <t>KapcsNév</t>
  </si>
  <si>
    <t>Tavalyi bérkat.</t>
  </si>
  <si>
    <t>ERT001122</t>
  </si>
  <si>
    <t>ERT002211</t>
  </si>
  <si>
    <t>ERT003321</t>
  </si>
  <si>
    <t>ERT004532</t>
  </si>
  <si>
    <t>ERT004242</t>
  </si>
  <si>
    <t>ERT002424</t>
  </si>
  <si>
    <t>ERT004245</t>
  </si>
  <si>
    <t>ERT005367</t>
  </si>
  <si>
    <t>ERT002857</t>
  </si>
  <si>
    <t>ERT002384</t>
  </si>
  <si>
    <t>Amikor megnézzük a táblázatot feltűnik, hogy az ügyfél_ID oszlop egyelőre üres. Ebbe az oszlopba szeretnénk az ügyfelek új azonosítóit elkészíteni a mostani azonosítók helyett. Az eddig használt azonosítók (Azonosító oszlop) jelenleg csak számokat tartalmaznak, amik ráadásul különböző hosszúságúak. Szeretnénk, ha az új azonosítók egységesek lennének és rögtön látszódna rajtuk, hogy ügyfelekhez tartoznak.</t>
  </si>
  <si>
    <r>
      <t xml:space="preserve">Az így kapott képlet azonban nagyon hosszú lett és megírni is elég fárasztó. Ennél jobb megoldás, ha a </t>
    </r>
    <r>
      <rPr>
        <b/>
        <sz val="12"/>
        <color theme="1"/>
        <rFont val="Arial"/>
        <family val="2"/>
        <charset val="238"/>
      </rPr>
      <t>SZORZATÖSSZEG</t>
    </r>
    <r>
      <rPr>
        <sz val="12"/>
        <color theme="1"/>
        <rFont val="Arial"/>
        <family val="2"/>
        <charset val="238"/>
      </rPr>
      <t xml:space="preserve"> függvényt használjuk, ami tömböket párosával összeszoroz, majd összeadja az eredményeket. A szorzatösszeget használva már sokkal egyszerűbb lett a képletünk:</t>
    </r>
  </si>
  <si>
    <r>
      <t xml:space="preserve">Miután elkészítettük Béla átlagos értékelését, csináltunk egy </t>
    </r>
    <r>
      <rPr>
        <b/>
        <sz val="12"/>
        <color theme="1"/>
        <rFont val="Arial"/>
        <family val="2"/>
        <charset val="238"/>
      </rPr>
      <t xml:space="preserve">összesítő táblázatot is az értékesítők átlagos minősítéseiről. </t>
    </r>
    <r>
      <rPr>
        <sz val="12"/>
        <color theme="1"/>
        <rFont val="Arial"/>
        <family val="2"/>
        <charset val="238"/>
      </rPr>
      <t>Ehhez</t>
    </r>
    <r>
      <rPr>
        <b/>
        <sz val="12"/>
        <color theme="1"/>
        <rFont val="Arial"/>
        <family val="2"/>
        <charset val="238"/>
      </rPr>
      <t xml:space="preserve"> </t>
    </r>
    <r>
      <rPr>
        <sz val="12"/>
        <color theme="1"/>
        <rFont val="Arial"/>
        <family val="2"/>
        <charset val="238"/>
      </rPr>
      <t>hozzákapcsoltuk a kollégák tavalyi bérkategóriáját, nevüket, és azonosítóikat. 
Azt a feladatot kaptuk, hogy számoljunk ki néhány összesítő adatot, de figyeljünk arra, hogy</t>
    </r>
    <r>
      <rPr>
        <b/>
        <sz val="12"/>
        <color theme="1"/>
        <rFont val="Arial"/>
        <family val="2"/>
        <charset val="238"/>
      </rPr>
      <t xml:space="preserve"> ha rászűrünk a különböző bérkategóriákra, az eredményeink a szűrésnek megfelelően változzanak</t>
    </r>
    <r>
      <rPr>
        <sz val="12"/>
        <color theme="1"/>
        <rFont val="Arial"/>
        <family val="2"/>
        <charset val="238"/>
      </rPr>
      <t>.</t>
    </r>
  </si>
  <si>
    <r>
      <t xml:space="preserve">A MindentVisz szolgáltató vállalatnál az </t>
    </r>
    <r>
      <rPr>
        <b/>
        <sz val="12"/>
        <color theme="1"/>
        <rFont val="Arial"/>
        <family val="2"/>
        <charset val="238"/>
      </rPr>
      <t>ügyfelek évente egy 0-10-ig terjedő skálán pontozzák a velük kapcsolatban álló munkatársakat</t>
    </r>
    <r>
      <rPr>
        <sz val="12"/>
        <color theme="1"/>
        <rFont val="Arial"/>
        <family val="2"/>
        <charset val="238"/>
      </rPr>
      <t>. Az alábbi táblázat azt mutatja be, hogy Kováts Bélát hogyan értékelte az ügyfélköre. A Prioritás oszlopban láthatjuk azt, hogy a MindentVisz számára milyen prioritásúak az adott ügyfelek, az Elégedett. (1-10) oszlop pedig az ügyfelek által Kováts úr munkájára adott pontszámokat mutatja.</t>
    </r>
  </si>
  <si>
    <r>
      <t xml:space="preserve">Ha ezt végig csináltuk, az Excelben legfelül megjelent egy mezőben a fájl helye </t>
    </r>
    <r>
      <rPr>
        <i/>
        <sz val="12"/>
        <color theme="1"/>
        <rFont val="Arial"/>
        <family val="2"/>
        <charset val="238"/>
      </rPr>
      <t>(g)</t>
    </r>
    <r>
      <rPr>
        <sz val="12"/>
        <color theme="1"/>
        <rFont val="Arial"/>
        <family val="2"/>
        <charset val="238"/>
      </rPr>
      <t>. Ezt most már akár Ctr-C, Ctr-V billentyűkombinációval is ki tudjuk másolni a kollégánknak szánt email-be.</t>
    </r>
  </si>
  <si>
    <r>
      <t xml:space="preserve">Menjünk a fájl menübe, válasszuk ki az a beállítások menüpontot </t>
    </r>
    <r>
      <rPr>
        <i/>
        <sz val="12"/>
        <color theme="1"/>
        <rFont val="Arial"/>
        <family val="2"/>
        <charset val="238"/>
      </rPr>
      <t>(a)</t>
    </r>
  </si>
  <si>
    <r>
      <t xml:space="preserve">Az ilyen jellegű problémára a </t>
    </r>
    <r>
      <rPr>
        <b/>
        <sz val="12"/>
        <color theme="1"/>
        <rFont val="Arial"/>
        <family val="2"/>
        <charset val="238"/>
      </rPr>
      <t>RÉSZÖSSZEG</t>
    </r>
    <r>
      <rPr>
        <sz val="12"/>
        <color theme="1"/>
        <rFont val="Arial"/>
        <family val="2"/>
        <charset val="238"/>
      </rPr>
      <t xml:space="preserve"> függvény jelent megoldást.  </t>
    </r>
  </si>
  <si>
    <t>Azonosító készítés, súlyozott átlag, részösszeg függvény és más hasznos tippek</t>
  </si>
  <si>
    <t>Ha ezt a feladatot a leggyakrabban használt függvények segítségével ("=ÁTLAG()", "=MIN()", és "=MAX()") próbáljuk megoldani, akkor beleütközünk abba a problémába, hogy amint valamilyen szűrést végzünk el az eredeti táblázatunkon, nem a leszűrt adatoknak megfelelő értékeket kapjuk, mert a kapott értékeink változatlanok maradnak a szűrés után is.</t>
  </si>
  <si>
    <r>
      <t xml:space="preserve">Ennek első lépéseként egyenlő hosszúságúvá tesszük az eddigi azonosítókat (10 karakter) úgy, hogy a fennmaradó helyekre nullákat teszünk. Ehhez a SZÖVEG függvényt használjuk, ami </t>
    </r>
    <r>
      <rPr>
        <b/>
        <sz val="12"/>
        <color theme="1"/>
        <rFont val="Arial"/>
        <family val="2"/>
        <charset val="238"/>
      </rPr>
      <t>számokat általunk meghatározott formátumú szöveggé alakít</t>
    </r>
    <r>
      <rPr>
        <sz val="12"/>
        <color theme="1"/>
        <rFont val="Arial"/>
        <family val="2"/>
        <charset val="238"/>
      </rPr>
      <t>. A függvény két paramétert kér, az átalakítandó számot, és a szöveg formátumát. Az utóbbiról most elég annyit tudnunk, hogy ha "bevezető nullákat" írunk ide, akkor az a szám az utolsó számjegyek helyére fog kerülni. Továbbá, ha a nullák elé egy rövid azonosítót (UF - ügyfél) írunk, az is meg fog maradni.</t>
    </r>
  </si>
  <si>
    <r>
      <t>A részösszeg használatakor</t>
    </r>
    <r>
      <rPr>
        <b/>
        <sz val="12"/>
        <color theme="1"/>
        <rFont val="Arial"/>
        <family val="2"/>
        <charset val="238"/>
      </rPr>
      <t xml:space="preserve"> két paraméter</t>
    </r>
    <r>
      <rPr>
        <sz val="12"/>
        <color theme="1"/>
        <rFont val="Arial"/>
        <family val="2"/>
        <charset val="238"/>
      </rPr>
      <t xml:space="preserve">t kell megadnunk: először ki kell választanunk, hogy </t>
    </r>
    <r>
      <rPr>
        <b/>
        <sz val="12"/>
        <color theme="1"/>
        <rFont val="Arial"/>
        <family val="2"/>
        <charset val="238"/>
      </rPr>
      <t>milyen függvényt szeretnénk használni</t>
    </r>
    <r>
      <rPr>
        <sz val="12"/>
        <color theme="1"/>
        <rFont val="Arial"/>
        <family val="2"/>
        <charset val="238"/>
      </rPr>
      <t>, utána pedig azt kell kijelölni, hogy</t>
    </r>
    <r>
      <rPr>
        <b/>
        <sz val="12"/>
        <color theme="1"/>
        <rFont val="Arial"/>
        <family val="2"/>
        <charset val="238"/>
      </rPr>
      <t xml:space="preserve"> milyen adatokra </t>
    </r>
    <r>
      <rPr>
        <sz val="12"/>
        <color theme="1"/>
        <rFont val="Arial"/>
        <family val="2"/>
        <charset val="238"/>
      </rPr>
      <t>akarjuk azt alkalmazni. Így már</t>
    </r>
    <r>
      <rPr>
        <b/>
        <sz val="12"/>
        <color theme="1"/>
        <rFont val="Arial"/>
        <family val="2"/>
        <charset val="238"/>
      </rPr>
      <t xml:space="preserve"> ha szűrünk a táblázatban, az eredmények a szűréseknek megfelelően változnak</t>
    </r>
    <r>
      <rPr>
        <sz val="12"/>
        <color theme="1"/>
        <rFont val="Arial"/>
        <family val="2"/>
        <charset val="238"/>
      </rPr>
      <t xml:space="preserve"> sőt, ha elrejtünk néhány sort, a függvény azokat sem veszi figyelembe.</t>
    </r>
  </si>
  <si>
    <t>Miután elkészítettük az új ügyfélazonosítókat az Ügyfél_ID oszlopba, szeretnénk kiszámolni, hogy milyen átlagos értékelést kapott Kováts úr, figyelembe véve a MindentVisz ügyfeleinek prioritását. Ahhoz, hogy ezt az értéket megkapjuk súlyozott átlagot kell számolnunk. Súlyozott átlagot többféleképpen is számolhatunk. A legkönnyebb megoldásnak az tűnik, ha a prioritásokat és az elégedettségi mutatószámokat párosával összeszorozzuk, majd elosztjuk a prioritások összegével:</t>
  </si>
  <si>
    <t>Ha szeretnénk az Excel fájlt amiben eddig dolgoztunk megosztani másokkal is, (miután elmentettük azt a közös hálózati meghajtóra) akkor ahelyett, hogy megkeresnénk a fájlt tartalmazó mappát, és azt linkeljük be egy e-mailbe egyszerűbb, ha rögtön az Excel-ből tudjuk kimásolni annak a helyét:</t>
  </si>
  <si>
    <r>
      <t xml:space="preserve">- Ezen belül válasszuk ki a gyorselérési eszköztárat </t>
    </r>
    <r>
      <rPr>
        <i/>
        <sz val="12"/>
        <color theme="1"/>
        <rFont val="Arial"/>
        <family val="2"/>
        <charset val="238"/>
      </rPr>
      <t>(b)</t>
    </r>
  </si>
  <si>
    <t>Pár rövid, de hasznos trükköt szeretnénk bemutatni. Például, hogy hogyan lehet gyorsan és egyszerűen súlyozott átlagot számolni, mire jó a részösszeg függvény, valamint hogyan másolhatjuk ki Excel-ből az éppen használt munkafüzetet tartalmazó mappára mutató hivatkozást.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</si>
</sst>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
  </numFmts>
  <fonts count="23">
    <font>
      <sz val="11"/>
      <color theme="1"/>
      <name val="Calibri"/>
      <family val="2"/>
      <charset val="238"/>
      <scheme val="minor"/>
    </font>
    <font>
      <sz val="10"/>
      <name val="Arial"/>
      <family val="2"/>
      <charset val="238"/>
    </font>
    <font>
      <sz val="8"/>
      <name val="Arial"/>
      <family val="2"/>
      <charset val="238"/>
    </font>
    <font>
      <sz val="8"/>
      <color indexed="58"/>
      <name val="Arial"/>
      <family val="2"/>
      <charset val="238"/>
    </font>
    <font>
      <sz val="10"/>
      <color indexed="32"/>
      <name val="Arial"/>
      <family val="2"/>
      <charset val="238"/>
    </font>
    <font>
      <sz val="10"/>
      <name val="H-Times New Roman"/>
    </font>
    <font>
      <sz val="10"/>
      <color indexed="58"/>
      <name val="Arial"/>
      <family val="2"/>
      <charset val="238"/>
    </font>
    <font>
      <sz val="11"/>
      <color indexed="32"/>
      <name val="Arial"/>
      <family val="2"/>
      <charset val="238"/>
    </font>
    <font>
      <sz val="10"/>
      <color indexed="56"/>
      <name val="Arial"/>
      <family val="2"/>
      <charset val="238"/>
    </font>
    <font>
      <sz val="8"/>
      <color indexed="31"/>
      <name val="Arial"/>
      <family val="2"/>
    </font>
    <font>
      <sz val="8"/>
      <name val="Arial CE"/>
      <charset val="238"/>
    </font>
    <font>
      <sz val="10"/>
      <color theme="1"/>
      <name val="Arial"/>
      <family val="2"/>
      <charset val="238"/>
    </font>
    <font>
      <sz val="10"/>
      <color rgb="FFFF0000"/>
      <name val="Arial"/>
      <family val="2"/>
      <charset val="238"/>
    </font>
    <font>
      <b/>
      <i/>
      <sz val="14"/>
      <name val="Arial"/>
      <family val="2"/>
      <charset val="238"/>
    </font>
    <font>
      <b/>
      <sz val="14"/>
      <color theme="1"/>
      <name val="Arial"/>
      <family val="2"/>
      <charset val="238"/>
    </font>
    <font>
      <sz val="11"/>
      <color theme="1"/>
      <name val="Arial"/>
      <family val="2"/>
      <charset val="238"/>
    </font>
    <font>
      <sz val="12"/>
      <color theme="1"/>
      <name val="Arial"/>
      <family val="2"/>
      <charset val="238"/>
    </font>
    <font>
      <b/>
      <sz val="12"/>
      <color theme="1"/>
      <name val="Arial"/>
      <family val="2"/>
      <charset val="238"/>
    </font>
    <font>
      <i/>
      <sz val="12"/>
      <color theme="1"/>
      <name val="Arial"/>
      <family val="2"/>
      <charset val="238"/>
    </font>
    <font>
      <b/>
      <sz val="12"/>
      <color theme="0"/>
      <name val="Arial"/>
      <family val="2"/>
      <charset val="238"/>
    </font>
    <font>
      <sz val="12"/>
      <name val="Arial"/>
      <family val="2"/>
      <charset val="238"/>
    </font>
    <font>
      <sz val="12"/>
      <color theme="0"/>
      <name val="Calibri"/>
      <family val="2"/>
      <charset val="238"/>
      <scheme val="minor"/>
    </font>
    <font>
      <sz val="11"/>
      <color rgb="FF000000"/>
      <name val="Calibri"/>
      <family val="2"/>
      <charset val="23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theme="0" tint="-0.14999847407452621"/>
        <bgColor indexed="64"/>
      </patternFill>
    </fill>
    <fill>
      <patternFill patternType="solid">
        <fgColor rgb="FF008CC8"/>
        <bgColor indexed="64"/>
      </patternFill>
    </fill>
    <fill>
      <patternFill patternType="solid">
        <fgColor theme="4" tint="0.79998168889431442"/>
        <bgColor indexed="64"/>
      </patternFill>
    </fill>
  </fills>
  <borders count="53">
    <border>
      <left/>
      <right/>
      <top/>
      <bottom/>
      <diagonal/>
    </border>
    <border diagonalUp="1" diagonalDown="1">
      <left style="thin">
        <color indexed="28"/>
      </left>
      <right style="thin">
        <color indexed="28"/>
      </right>
      <top style="thin">
        <color indexed="28"/>
      </top>
      <bottom style="thin">
        <color indexed="28"/>
      </bottom>
      <diagonal style="thin">
        <color indexed="28"/>
      </diagonal>
    </border>
    <border>
      <left style="thin">
        <color indexed="28"/>
      </left>
      <right style="thin">
        <color indexed="28"/>
      </right>
      <top style="thin">
        <color indexed="28"/>
      </top>
      <bottom style="thin">
        <color indexed="28"/>
      </bottom>
      <diagonal/>
    </border>
    <border>
      <left style="thin">
        <color indexed="12"/>
      </left>
      <right style="thin">
        <color indexed="12"/>
      </right>
      <top style="thin">
        <color indexed="12"/>
      </top>
      <bottom style="thin">
        <color indexed="12"/>
      </bottom>
      <diagonal/>
    </border>
    <border>
      <left style="thin">
        <color indexed="35"/>
      </left>
      <right style="thin">
        <color indexed="10"/>
      </right>
      <top style="thin">
        <color indexed="35"/>
      </top>
      <bottom style="thin">
        <color indexed="10"/>
      </bottom>
      <diagonal/>
    </border>
    <border>
      <left style="medium">
        <color indexed="28"/>
      </left>
      <right style="medium">
        <color indexed="28"/>
      </right>
      <top style="medium">
        <color indexed="28"/>
      </top>
      <bottom style="medium">
        <color indexed="28"/>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8">
    <xf numFmtId="0" fontId="0" fillId="0" borderId="0"/>
    <xf numFmtId="0" fontId="1" fillId="0" borderId="0"/>
    <xf numFmtId="164" fontId="1" fillId="0" borderId="0" applyFont="0" applyFill="0" applyBorder="0" applyAlignment="0" applyProtection="0"/>
    <xf numFmtId="0" fontId="3" fillId="2" borderId="0">
      <alignment horizontal="center" vertical="center"/>
    </xf>
    <xf numFmtId="0" fontId="4" fillId="3" borderId="1">
      <alignment horizontal="right" vertical="center" wrapText="1"/>
    </xf>
    <xf numFmtId="0" fontId="10" fillId="0" borderId="0"/>
    <xf numFmtId="0" fontId="1" fillId="0" borderId="0"/>
    <xf numFmtId="0" fontId="5" fillId="0" borderId="0"/>
    <xf numFmtId="0" fontId="6" fillId="4" borderId="0"/>
    <xf numFmtId="0" fontId="4" fillId="4" borderId="2">
      <alignment horizontal="right" vertical="center" wrapText="1"/>
      <protection locked="0"/>
    </xf>
    <xf numFmtId="0" fontId="1" fillId="0" borderId="0"/>
    <xf numFmtId="0" fontId="7" fillId="3" borderId="2">
      <alignment horizontal="right" vertical="center"/>
    </xf>
    <xf numFmtId="9" fontId="1" fillId="0" borderId="0" applyFont="0" applyFill="0" applyBorder="0" applyAlignment="0" applyProtection="0"/>
    <xf numFmtId="0" fontId="8" fillId="2" borderId="0" applyBorder="0">
      <alignment horizontal="left" vertical="top" wrapText="1"/>
    </xf>
    <xf numFmtId="0" fontId="8" fillId="2" borderId="3">
      <alignment horizontal="center" vertical="center" wrapText="1"/>
    </xf>
    <xf numFmtId="0" fontId="8" fillId="2" borderId="3">
      <alignment horizontal="center" vertical="center" textRotation="90" wrapText="1"/>
    </xf>
    <xf numFmtId="0" fontId="9" fillId="5" borderId="4" applyAlignment="0">
      <alignment horizontal="center" vertical="center" wrapText="1"/>
    </xf>
    <xf numFmtId="0" fontId="4" fillId="6" borderId="5">
      <alignment horizontal="left" vertical="center"/>
      <protection locked="0"/>
    </xf>
  </cellStyleXfs>
  <cellXfs count="122">
    <xf numFmtId="0" fontId="0" fillId="0" borderId="0" xfId="0"/>
    <xf numFmtId="0" fontId="11" fillId="8" borderId="0" xfId="0" applyFont="1" applyFill="1" applyAlignment="1">
      <alignment vertical="center"/>
    </xf>
    <xf numFmtId="0" fontId="11" fillId="8" borderId="0" xfId="0" applyFont="1" applyFill="1" applyAlignment="1">
      <alignment vertical="center" wrapText="1"/>
    </xf>
    <xf numFmtId="0" fontId="12" fillId="8" borderId="0" xfId="0" applyFont="1" applyFill="1" applyAlignment="1">
      <alignment vertical="center"/>
    </xf>
    <xf numFmtId="0" fontId="2" fillId="8" borderId="0" xfId="0" applyFont="1" applyFill="1" applyAlignment="1">
      <alignment vertical="center"/>
    </xf>
    <xf numFmtId="0" fontId="11" fillId="0" borderId="0" xfId="0" applyFont="1" applyBorder="1" applyAlignment="1">
      <alignment wrapText="1"/>
    </xf>
    <xf numFmtId="0" fontId="11" fillId="0" borderId="0" xfId="0" applyFont="1" applyBorder="1" applyAlignment="1">
      <alignment vertical="center"/>
    </xf>
    <xf numFmtId="0" fontId="11" fillId="0" borderId="0" xfId="0" applyFont="1" applyBorder="1" applyAlignment="1">
      <alignment horizontal="center" vertical="top" wrapText="1"/>
    </xf>
    <xf numFmtId="0" fontId="15" fillId="0" borderId="0" xfId="0" applyFont="1"/>
    <xf numFmtId="0" fontId="15" fillId="8" borderId="0" xfId="0" applyFont="1" applyFill="1"/>
    <xf numFmtId="0" fontId="15" fillId="0" borderId="6" xfId="0" applyFont="1" applyBorder="1"/>
    <xf numFmtId="0" fontId="15" fillId="0" borderId="0" xfId="0" applyFont="1" applyBorder="1"/>
    <xf numFmtId="0" fontId="13" fillId="0" borderId="0" xfId="0" applyFont="1" applyFill="1" applyBorder="1" applyAlignment="1">
      <alignment vertical="center"/>
    </xf>
    <xf numFmtId="0" fontId="11" fillId="8" borderId="0" xfId="0" applyFont="1" applyFill="1" applyAlignment="1">
      <alignment horizontal="left" vertical="center" wrapText="1"/>
    </xf>
    <xf numFmtId="0" fontId="15" fillId="0" borderId="0" xfId="0" applyFont="1" applyAlignment="1">
      <alignment horizontal="left" vertical="center" wrapText="1"/>
    </xf>
    <xf numFmtId="0" fontId="15" fillId="8" borderId="0" xfId="0" applyFont="1" applyFill="1" applyAlignment="1">
      <alignment horizontal="left" vertical="center" wrapText="1"/>
    </xf>
    <xf numFmtId="0" fontId="16" fillId="0" borderId="0" xfId="0" applyFont="1"/>
    <xf numFmtId="0" fontId="15" fillId="0" borderId="0" xfId="0" applyFont="1" applyAlignment="1">
      <alignment wrapText="1"/>
    </xf>
    <xf numFmtId="0" fontId="19" fillId="8" borderId="24" xfId="0" applyFont="1" applyFill="1" applyBorder="1" applyAlignment="1">
      <alignment vertical="center"/>
    </xf>
    <xf numFmtId="0" fontId="0" fillId="9" borderId="25" xfId="0" applyFill="1" applyBorder="1"/>
    <xf numFmtId="0" fontId="19" fillId="8" borderId="26" xfId="0" applyFont="1" applyFill="1" applyBorder="1" applyAlignment="1">
      <alignment vertical="center"/>
    </xf>
    <xf numFmtId="0" fontId="0" fillId="9" borderId="27" xfId="0" applyFill="1" applyBorder="1"/>
    <xf numFmtId="0" fontId="0" fillId="9" borderId="28" xfId="0" applyFill="1" applyBorder="1"/>
    <xf numFmtId="0" fontId="0" fillId="9" borderId="23" xfId="0" applyFill="1" applyBorder="1"/>
    <xf numFmtId="0" fontId="16" fillId="0" borderId="0" xfId="0" applyFont="1" applyAlignment="1">
      <alignment wrapText="1"/>
    </xf>
    <xf numFmtId="0" fontId="16" fillId="0" borderId="0" xfId="0" applyFont="1" applyBorder="1" applyAlignment="1">
      <alignment wrapText="1"/>
    </xf>
    <xf numFmtId="0" fontId="16" fillId="0" borderId="0" xfId="0" applyFont="1" applyBorder="1" applyAlignment="1">
      <alignment horizontal="center" wrapText="1"/>
    </xf>
    <xf numFmtId="0" fontId="21" fillId="8" borderId="33" xfId="0" applyFont="1" applyFill="1" applyBorder="1"/>
    <xf numFmtId="0" fontId="21" fillId="8" borderId="34" xfId="0" applyFont="1" applyFill="1" applyBorder="1"/>
    <xf numFmtId="0" fontId="21" fillId="8" borderId="35" xfId="0" applyFont="1" applyFill="1" applyBorder="1"/>
    <xf numFmtId="0" fontId="0" fillId="9" borderId="30" xfId="0" applyFill="1" applyBorder="1"/>
    <xf numFmtId="0" fontId="0" fillId="9" borderId="14" xfId="0" applyFill="1" applyBorder="1"/>
    <xf numFmtId="0" fontId="0" fillId="9" borderId="29" xfId="0" applyFill="1" applyBorder="1"/>
    <xf numFmtId="0" fontId="0" fillId="9" borderId="36" xfId="0" applyFill="1" applyBorder="1"/>
    <xf numFmtId="0" fontId="0" fillId="9" borderId="37" xfId="0" applyFill="1" applyBorder="1"/>
    <xf numFmtId="0" fontId="0" fillId="9" borderId="38" xfId="0" applyFill="1" applyBorder="1"/>
    <xf numFmtId="0" fontId="0" fillId="9" borderId="14" xfId="0" applyFill="1" applyBorder="1" applyAlignment="1">
      <alignment horizontal="center"/>
    </xf>
    <xf numFmtId="0" fontId="20" fillId="8" borderId="24" xfId="0" applyFont="1" applyFill="1" applyBorder="1" applyAlignment="1">
      <alignment vertical="center"/>
    </xf>
    <xf numFmtId="0" fontId="20" fillId="8" borderId="42" xfId="0" applyFont="1" applyFill="1" applyBorder="1" applyAlignment="1">
      <alignment vertical="center"/>
    </xf>
    <xf numFmtId="0" fontId="20" fillId="8" borderId="43" xfId="0" applyFont="1" applyFill="1" applyBorder="1" applyAlignment="1">
      <alignment vertical="center"/>
    </xf>
    <xf numFmtId="0" fontId="20" fillId="8" borderId="45" xfId="0" applyFont="1" applyFill="1" applyBorder="1" applyAlignment="1">
      <alignment vertical="center"/>
    </xf>
    <xf numFmtId="0" fontId="0" fillId="9" borderId="46" xfId="0" applyFill="1" applyBorder="1" applyAlignment="1">
      <alignment horizontal="center"/>
    </xf>
    <xf numFmtId="0" fontId="0" fillId="9" borderId="14" xfId="0" quotePrefix="1" applyFill="1" applyBorder="1" applyAlignment="1">
      <alignment horizontal="left"/>
    </xf>
    <xf numFmtId="0" fontId="0" fillId="9" borderId="44" xfId="0" applyFill="1" applyBorder="1" applyAlignment="1">
      <alignment horizontal="left"/>
    </xf>
    <xf numFmtId="0" fontId="0" fillId="9" borderId="46" xfId="0" quotePrefix="1" applyFill="1" applyBorder="1" applyAlignment="1">
      <alignment horizontal="left"/>
    </xf>
    <xf numFmtId="0" fontId="0" fillId="9" borderId="47" xfId="0" applyFill="1" applyBorder="1" applyAlignment="1">
      <alignment horizontal="left"/>
    </xf>
    <xf numFmtId="0" fontId="16" fillId="0" borderId="38" xfId="0" applyFont="1" applyBorder="1"/>
    <xf numFmtId="0" fontId="16" fillId="0" borderId="39" xfId="0" applyFont="1" applyBorder="1"/>
    <xf numFmtId="0" fontId="15" fillId="0" borderId="39" xfId="0" applyFont="1" applyBorder="1"/>
    <xf numFmtId="0" fontId="15" fillId="0" borderId="36" xfId="0" applyFont="1" applyBorder="1"/>
    <xf numFmtId="0" fontId="16" fillId="0" borderId="31" xfId="0" applyFont="1" applyBorder="1"/>
    <xf numFmtId="0" fontId="16" fillId="0" borderId="0" xfId="0" applyFont="1" applyBorder="1"/>
    <xf numFmtId="0" fontId="15" fillId="0" borderId="40" xfId="0" applyFont="1" applyBorder="1"/>
    <xf numFmtId="0" fontId="16" fillId="0" borderId="35" xfId="0" applyFont="1" applyBorder="1"/>
    <xf numFmtId="0" fontId="16" fillId="0" borderId="41" xfId="0" applyFont="1" applyBorder="1"/>
    <xf numFmtId="0" fontId="15" fillId="0" borderId="41" xfId="0" applyFont="1" applyBorder="1"/>
    <xf numFmtId="0" fontId="15" fillId="0" borderId="33" xfId="0" applyFont="1" applyBorder="1"/>
    <xf numFmtId="0" fontId="16" fillId="0" borderId="0" xfId="0" quotePrefix="1" applyFont="1" applyBorder="1"/>
    <xf numFmtId="0" fontId="16" fillId="0" borderId="41" xfId="0" quotePrefix="1" applyFont="1" applyBorder="1"/>
    <xf numFmtId="165" fontId="0" fillId="9" borderId="29" xfId="0" applyNumberFormat="1" applyFill="1" applyBorder="1"/>
    <xf numFmtId="0" fontId="15" fillId="0" borderId="0" xfId="0" applyFont="1" applyAlignment="1">
      <alignment vertical="top"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3" xfId="0" applyFont="1" applyBorder="1" applyAlignment="1">
      <alignment horizontal="center" vertical="center" wrapText="1"/>
    </xf>
    <xf numFmtId="0" fontId="20" fillId="8" borderId="31" xfId="0" quotePrefix="1" applyFont="1" applyFill="1" applyBorder="1" applyAlignment="1">
      <alignment horizontal="center" vertical="center"/>
    </xf>
    <xf numFmtId="0" fontId="20" fillId="8" borderId="0" xfId="0" quotePrefix="1" applyFont="1" applyFill="1" applyBorder="1" applyAlignment="1">
      <alignment horizontal="center" vertical="center"/>
    </xf>
    <xf numFmtId="165" fontId="15" fillId="9" borderId="31" xfId="0" applyNumberFormat="1" applyFont="1" applyFill="1" applyBorder="1" applyAlignment="1">
      <alignment horizontal="center"/>
    </xf>
    <xf numFmtId="165" fontId="15" fillId="9" borderId="0" xfId="0" applyNumberFormat="1" applyFont="1" applyFill="1" applyBorder="1" applyAlignment="1">
      <alignment horizontal="center"/>
    </xf>
    <xf numFmtId="0" fontId="20" fillId="8" borderId="29" xfId="0" applyFont="1" applyFill="1" applyBorder="1" applyAlignment="1">
      <alignment horizontal="center" vertical="center"/>
    </xf>
    <xf numFmtId="0" fontId="20" fillId="8" borderId="32" xfId="0" applyFont="1" applyFill="1" applyBorder="1" applyAlignment="1">
      <alignment horizontal="center" vertical="center"/>
    </xf>
    <xf numFmtId="0" fontId="20" fillId="8" borderId="30" xfId="0" applyFont="1" applyFill="1" applyBorder="1" applyAlignment="1">
      <alignment horizontal="center" vertical="center"/>
    </xf>
    <xf numFmtId="0" fontId="16" fillId="0" borderId="29" xfId="0" applyFont="1" applyBorder="1" applyAlignment="1">
      <alignment horizontal="center"/>
    </xf>
    <xf numFmtId="0" fontId="16" fillId="0" borderId="32" xfId="0" applyFont="1" applyBorder="1" applyAlignment="1">
      <alignment horizontal="center"/>
    </xf>
    <xf numFmtId="0" fontId="16" fillId="0" borderId="30" xfId="0" applyFont="1" applyBorder="1" applyAlignment="1">
      <alignment horizontal="center"/>
    </xf>
    <xf numFmtId="0" fontId="20" fillId="8" borderId="48" xfId="0" applyFont="1" applyFill="1" applyBorder="1" applyAlignment="1">
      <alignment horizontal="center" vertical="center"/>
    </xf>
    <xf numFmtId="0" fontId="20" fillId="8" borderId="49"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0" xfId="0" applyFont="1" applyBorder="1" applyAlignment="1">
      <alignment horizontal="center" vertical="center" wrapText="1"/>
    </xf>
    <xf numFmtId="0" fontId="0" fillId="9" borderId="29" xfId="0" applyFill="1" applyBorder="1" applyAlignment="1">
      <alignment horizontal="left"/>
    </xf>
    <xf numFmtId="0" fontId="0" fillId="9" borderId="52" xfId="0" applyFill="1" applyBorder="1" applyAlignment="1">
      <alignment horizontal="left"/>
    </xf>
    <xf numFmtId="0" fontId="0" fillId="9" borderId="50" xfId="0" applyFill="1" applyBorder="1" applyAlignment="1">
      <alignment horizontal="left"/>
    </xf>
    <xf numFmtId="0" fontId="0" fillId="9" borderId="51" xfId="0" applyFill="1" applyBorder="1" applyAlignment="1">
      <alignment horizontal="left"/>
    </xf>
    <xf numFmtId="0" fontId="15" fillId="0" borderId="0" xfId="0" applyFont="1" applyAlignment="1">
      <alignment horizontal="left"/>
    </xf>
    <xf numFmtId="0" fontId="13" fillId="7" borderId="0" xfId="0" applyFont="1" applyFill="1" applyBorder="1" applyAlignment="1">
      <alignment horizontal="center" vertical="center"/>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4" fillId="7" borderId="0"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9" fillId="8" borderId="15" xfId="0" applyFont="1" applyFill="1" applyBorder="1" applyAlignment="1">
      <alignment horizontal="center" vertical="center"/>
    </xf>
    <xf numFmtId="0" fontId="19" fillId="8" borderId="16" xfId="0" applyFont="1" applyFill="1" applyBorder="1" applyAlignment="1">
      <alignment horizontal="center" vertical="center"/>
    </xf>
    <xf numFmtId="0" fontId="19" fillId="8" borderId="17" xfId="0" applyFont="1" applyFill="1" applyBorder="1" applyAlignment="1">
      <alignment horizontal="center" vertical="center"/>
    </xf>
    <xf numFmtId="0" fontId="19" fillId="8" borderId="20" xfId="0" applyFont="1" applyFill="1" applyBorder="1" applyAlignment="1">
      <alignment horizontal="center" vertical="center"/>
    </xf>
    <xf numFmtId="0" fontId="19" fillId="8" borderId="21" xfId="0" applyFont="1" applyFill="1" applyBorder="1" applyAlignment="1">
      <alignment horizontal="center" vertical="center"/>
    </xf>
    <xf numFmtId="0" fontId="19" fillId="8" borderId="22" xfId="0" applyFont="1" applyFill="1" applyBorder="1" applyAlignment="1">
      <alignment horizontal="center" vertical="center"/>
    </xf>
    <xf numFmtId="0" fontId="16" fillId="0" borderId="14" xfId="0" applyFont="1" applyBorder="1" applyAlignment="1">
      <alignment horizontal="center" vertical="center" wrapText="1"/>
    </xf>
    <xf numFmtId="0" fontId="20" fillId="8" borderId="14" xfId="0" applyFont="1" applyFill="1" applyBorder="1" applyAlignment="1">
      <alignment horizontal="center" vertical="center"/>
    </xf>
    <xf numFmtId="0" fontId="15" fillId="9" borderId="29" xfId="0" applyFont="1" applyFill="1" applyBorder="1" applyAlignment="1">
      <alignment horizontal="center"/>
    </xf>
    <xf numFmtId="0" fontId="15" fillId="9" borderId="30" xfId="0" applyFont="1" applyFill="1" applyBorder="1" applyAlignment="1">
      <alignment horizontal="center"/>
    </xf>
    <xf numFmtId="165" fontId="15" fillId="9" borderId="29" xfId="0" applyNumberFormat="1" applyFont="1" applyFill="1" applyBorder="1" applyAlignment="1">
      <alignment horizontal="center"/>
    </xf>
    <xf numFmtId="165" fontId="15" fillId="9" borderId="32" xfId="0" applyNumberFormat="1" applyFont="1" applyFill="1" applyBorder="1" applyAlignment="1">
      <alignment horizontal="center"/>
    </xf>
    <xf numFmtId="165" fontId="15" fillId="9" borderId="30" xfId="0" applyNumberFormat="1" applyFont="1" applyFill="1" applyBorder="1" applyAlignment="1">
      <alignment horizontal="center"/>
    </xf>
  </cellXfs>
  <cellStyles count="18">
    <cellStyle name="Ezres 2" xfId="2"/>
    <cellStyle name="felirat_index_c" xfId="3"/>
    <cellStyle name="letiltott_szám" xfId="4"/>
    <cellStyle name="Normál" xfId="0" builtinId="0"/>
    <cellStyle name="Normál 10" xfId="5"/>
    <cellStyle name="Normál 2" xfId="6"/>
    <cellStyle name="Normál 3" xfId="1"/>
    <cellStyle name="Normal_fej3_11" xfId="7"/>
    <cellStyle name="papír" xfId="8"/>
    <cellStyle name="pozitív_egész" xfId="9"/>
    <cellStyle name="Standard_euro-bnk" xfId="10"/>
    <cellStyle name="számított" xfId="11"/>
    <cellStyle name="Százalék 2" xfId="12"/>
    <cellStyle name="táblacím" xfId="13"/>
    <cellStyle name="táblafejH_c" xfId="14"/>
    <cellStyle name="táblafejV" xfId="15"/>
    <cellStyle name="táblázat" xfId="16"/>
    <cellStyle name="választó" xfId="17"/>
  </cellStyles>
  <dxfs count="9">
    <dxf>
      <font>
        <strike val="0"/>
        <outline val="0"/>
        <shadow val="0"/>
        <u val="none"/>
        <vertAlign val="baseline"/>
        <sz val="12"/>
        <color theme="1"/>
      </font>
      <fill>
        <patternFill patternType="solid">
          <fgColor indexed="64"/>
          <bgColor theme="4"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font>
      <fill>
        <patternFill patternType="solid">
          <fgColor indexed="64"/>
          <bgColor theme="4" tint="0.79998168889431442"/>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font>
      <fill>
        <patternFill patternType="solid">
          <fgColor indexed="64"/>
          <bgColor theme="4" tint="0.79998168889431442"/>
        </patternFill>
      </fill>
    </dxf>
    <dxf>
      <border>
        <bottom style="thin">
          <color indexed="64"/>
        </bottom>
      </border>
    </dxf>
    <dxf>
      <font>
        <strike val="0"/>
        <outline val="0"/>
        <shadow val="0"/>
        <u val="none"/>
        <vertAlign val="baseline"/>
        <sz val="12"/>
        <color theme="0"/>
        <name val="Calibri"/>
        <scheme val="minor"/>
      </font>
      <fill>
        <patternFill patternType="solid">
          <fgColor indexed="64"/>
          <bgColor rgb="FF008CC8"/>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8C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s://support.office.com/hu-hu/article/SZ%C3%96VEG-f%C3%BCggv%C3%A9ny-20d5ac4d-7b94-49fd-bb38-93d29371225c"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https://support.office.com/hu-hu/article/R%C3%89SZ%C3%96SSZEG-f%C3%BCggv%C3%A9ny-7b027003-f060-4ade-9040-e478765b9939"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8708</xdr:colOff>
      <xdr:row>2</xdr:row>
      <xdr:rowOff>47898</xdr:rowOff>
    </xdr:from>
    <xdr:to>
      <xdr:col>5</xdr:col>
      <xdr:colOff>486845</xdr:colOff>
      <xdr:row>3</xdr:row>
      <xdr:rowOff>4419</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937" y="363584"/>
          <a:ext cx="848251" cy="457264"/>
        </a:xfrm>
        <a:prstGeom prst="rect">
          <a:avLst/>
        </a:prstGeom>
      </xdr:spPr>
    </xdr:pic>
    <xdr:clientData/>
  </xdr:twoCellAnchor>
  <xdr:twoCellAnchor>
    <xdr:from>
      <xdr:col>6</xdr:col>
      <xdr:colOff>195300</xdr:colOff>
      <xdr:row>104</xdr:row>
      <xdr:rowOff>173673</xdr:rowOff>
    </xdr:from>
    <xdr:to>
      <xdr:col>12</xdr:col>
      <xdr:colOff>847840</xdr:colOff>
      <xdr:row>146</xdr:row>
      <xdr:rowOff>19984</xdr:rowOff>
    </xdr:to>
    <xdr:grpSp>
      <xdr:nvGrpSpPr>
        <xdr:cNvPr id="17" name="Csoportba foglalás 16"/>
        <xdr:cNvGrpSpPr/>
      </xdr:nvGrpSpPr>
      <xdr:grpSpPr>
        <a:xfrm>
          <a:off x="1814550" y="22625459"/>
          <a:ext cx="8054826" cy="7452704"/>
          <a:chOff x="2381251" y="18696214"/>
          <a:chExt cx="7916033" cy="7307034"/>
        </a:xfrm>
      </xdr:grpSpPr>
      <xdr:pic>
        <xdr:nvPicPr>
          <xdr:cNvPr id="3" name="Kép 2"/>
          <xdr:cNvPicPr>
            <a:picLocks noChangeAspect="1"/>
          </xdr:cNvPicPr>
        </xdr:nvPicPr>
        <xdr:blipFill rotWithShape="1">
          <a:blip xmlns:r="http://schemas.openxmlformats.org/officeDocument/2006/relationships" r:embed="rId2"/>
          <a:srcRect l="327" t="351" r="709" b="601"/>
          <a:stretch/>
        </xdr:blipFill>
        <xdr:spPr>
          <a:xfrm>
            <a:off x="2762250" y="18954747"/>
            <a:ext cx="7535034" cy="7048501"/>
          </a:xfrm>
          <a:prstGeom prst="rect">
            <a:avLst/>
          </a:prstGeom>
        </xdr:spPr>
      </xdr:pic>
      <xdr:sp macro="" textlink="">
        <xdr:nvSpPr>
          <xdr:cNvPr id="5" name="Téglalap 4"/>
          <xdr:cNvSpPr/>
        </xdr:nvSpPr>
        <xdr:spPr>
          <a:xfrm>
            <a:off x="2789464" y="18968358"/>
            <a:ext cx="979715" cy="244928"/>
          </a:xfrm>
          <a:prstGeom prst="rect">
            <a:avLst/>
          </a:prstGeom>
          <a:noFill/>
          <a:ln w="28575">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6" name="Téglalap 5"/>
          <xdr:cNvSpPr/>
        </xdr:nvSpPr>
        <xdr:spPr>
          <a:xfrm>
            <a:off x="2792185" y="20955000"/>
            <a:ext cx="1426029" cy="247650"/>
          </a:xfrm>
          <a:prstGeom prst="rect">
            <a:avLst/>
          </a:prstGeom>
          <a:noFill/>
          <a:ln w="28575">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7" name="Téglalap 6"/>
          <xdr:cNvSpPr/>
        </xdr:nvSpPr>
        <xdr:spPr>
          <a:xfrm>
            <a:off x="4523014" y="21934714"/>
            <a:ext cx="1940379" cy="250372"/>
          </a:xfrm>
          <a:prstGeom prst="rect">
            <a:avLst/>
          </a:prstGeom>
          <a:noFill/>
          <a:ln w="28575">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8" name="Téglalap 7"/>
          <xdr:cNvSpPr/>
        </xdr:nvSpPr>
        <xdr:spPr>
          <a:xfrm>
            <a:off x="4444093" y="19678649"/>
            <a:ext cx="2237014" cy="378279"/>
          </a:xfrm>
          <a:prstGeom prst="rect">
            <a:avLst/>
          </a:prstGeom>
          <a:noFill/>
          <a:ln w="28575">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9" name="Téglalap 8"/>
          <xdr:cNvSpPr/>
        </xdr:nvSpPr>
        <xdr:spPr>
          <a:xfrm>
            <a:off x="6637564" y="22519821"/>
            <a:ext cx="887186" cy="274864"/>
          </a:xfrm>
          <a:prstGeom prst="rect">
            <a:avLst/>
          </a:prstGeom>
          <a:noFill/>
          <a:ln w="28575">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10" name="Téglalap 9"/>
          <xdr:cNvSpPr/>
        </xdr:nvSpPr>
        <xdr:spPr>
          <a:xfrm>
            <a:off x="8858250" y="25758320"/>
            <a:ext cx="723900" cy="236763"/>
          </a:xfrm>
          <a:prstGeom prst="rect">
            <a:avLst/>
          </a:prstGeom>
          <a:noFill/>
          <a:ln w="28575">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11" name="Ellipszis 10"/>
          <xdr:cNvSpPr/>
        </xdr:nvSpPr>
        <xdr:spPr>
          <a:xfrm>
            <a:off x="2381251" y="18696214"/>
            <a:ext cx="408213" cy="40821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u-HU" sz="1400"/>
              <a:t>a</a:t>
            </a:r>
          </a:p>
        </xdr:txBody>
      </xdr:sp>
      <xdr:sp macro="" textlink="">
        <xdr:nvSpPr>
          <xdr:cNvPr id="12" name="Ellipszis 11"/>
          <xdr:cNvSpPr/>
        </xdr:nvSpPr>
        <xdr:spPr>
          <a:xfrm>
            <a:off x="2411186" y="20631150"/>
            <a:ext cx="408213" cy="40821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u-HU" sz="1400"/>
              <a:t>b</a:t>
            </a:r>
          </a:p>
        </xdr:txBody>
      </xdr:sp>
      <xdr:sp macro="" textlink="">
        <xdr:nvSpPr>
          <xdr:cNvPr id="13" name="Ellipszis 12"/>
          <xdr:cNvSpPr/>
        </xdr:nvSpPr>
        <xdr:spPr>
          <a:xfrm>
            <a:off x="4128407" y="19341193"/>
            <a:ext cx="408213" cy="40821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u-HU" sz="1400"/>
              <a:t>c</a:t>
            </a:r>
          </a:p>
        </xdr:txBody>
      </xdr:sp>
      <xdr:sp macro="" textlink="">
        <xdr:nvSpPr>
          <xdr:cNvPr id="14" name="Ellipszis 13"/>
          <xdr:cNvSpPr/>
        </xdr:nvSpPr>
        <xdr:spPr>
          <a:xfrm>
            <a:off x="4171950" y="21602701"/>
            <a:ext cx="408213" cy="40821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u-HU" sz="1400"/>
              <a:t>d</a:t>
            </a:r>
          </a:p>
        </xdr:txBody>
      </xdr:sp>
      <xdr:sp macro="" textlink="">
        <xdr:nvSpPr>
          <xdr:cNvPr id="15" name="Ellipszis 14"/>
          <xdr:cNvSpPr/>
        </xdr:nvSpPr>
        <xdr:spPr>
          <a:xfrm>
            <a:off x="6338208" y="22136101"/>
            <a:ext cx="408213" cy="40821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u-HU" sz="1400"/>
              <a:t>e</a:t>
            </a:r>
          </a:p>
        </xdr:txBody>
      </xdr:sp>
      <xdr:sp macro="" textlink="">
        <xdr:nvSpPr>
          <xdr:cNvPr id="16" name="Ellipszis 15"/>
          <xdr:cNvSpPr/>
        </xdr:nvSpPr>
        <xdr:spPr>
          <a:xfrm>
            <a:off x="8558893" y="25431751"/>
            <a:ext cx="408213" cy="40821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u-HU" sz="1400"/>
              <a:t>f</a:t>
            </a:r>
          </a:p>
        </xdr:txBody>
      </xdr:sp>
    </xdr:grpSp>
    <xdr:clientData/>
  </xdr:twoCellAnchor>
  <xdr:twoCellAnchor>
    <xdr:from>
      <xdr:col>20</xdr:col>
      <xdr:colOff>61452</xdr:colOff>
      <xdr:row>23</xdr:row>
      <xdr:rowOff>51209</xdr:rowOff>
    </xdr:from>
    <xdr:to>
      <xdr:col>23</xdr:col>
      <xdr:colOff>92178</xdr:colOff>
      <xdr:row>26</xdr:row>
      <xdr:rowOff>92177</xdr:rowOff>
    </xdr:to>
    <xdr:sp macro="" textlink="">
      <xdr:nvSpPr>
        <xdr:cNvPr id="21" name="Téglalap feliratnak 20">
          <a:hlinkClick xmlns:r="http://schemas.openxmlformats.org/officeDocument/2006/relationships" r:id="rId3"/>
        </xdr:cNvPr>
        <xdr:cNvSpPr/>
      </xdr:nvSpPr>
      <xdr:spPr>
        <a:xfrm>
          <a:off x="17472742" y="4864919"/>
          <a:ext cx="1310968" cy="635000"/>
        </a:xfrm>
        <a:prstGeom prst="wedgeRectCallout">
          <a:avLst>
            <a:gd name="adj1" fmla="val -53646"/>
            <a:gd name="adj2" fmla="val 77016"/>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solidFill>
                <a:sysClr val="windowText" lastClr="000000"/>
              </a:solidFill>
            </a:rPr>
            <a:t>A SZÖVEG</a:t>
          </a:r>
          <a:r>
            <a:rPr lang="hu-HU" sz="1100" baseline="0">
              <a:solidFill>
                <a:sysClr val="windowText" lastClr="000000"/>
              </a:solidFill>
            </a:rPr>
            <a:t> függvény használatáról </a:t>
          </a:r>
          <a:r>
            <a:rPr lang="hu-HU" sz="1100" b="1" baseline="0">
              <a:solidFill>
                <a:sysClr val="windowText" lastClr="000000"/>
              </a:solidFill>
            </a:rPr>
            <a:t>ITT </a:t>
          </a:r>
          <a:r>
            <a:rPr lang="hu-HU" sz="1100" b="0" baseline="0">
              <a:solidFill>
                <a:sysClr val="windowText" lastClr="000000"/>
              </a:solidFill>
            </a:rPr>
            <a:t>található egy bővebb leírás.</a:t>
          </a:r>
          <a:endParaRPr lang="hu-HU" sz="1100">
            <a:solidFill>
              <a:sysClr val="windowText" lastClr="000000"/>
            </a:solidFill>
          </a:endParaRPr>
        </a:p>
      </xdr:txBody>
    </xdr:sp>
    <xdr:clientData/>
  </xdr:twoCellAnchor>
  <xdr:twoCellAnchor>
    <xdr:from>
      <xdr:col>11</xdr:col>
      <xdr:colOff>697095</xdr:colOff>
      <xdr:row>20</xdr:row>
      <xdr:rowOff>190792</xdr:rowOff>
    </xdr:from>
    <xdr:to>
      <xdr:col>12</xdr:col>
      <xdr:colOff>10886</xdr:colOff>
      <xdr:row>21</xdr:row>
      <xdr:rowOff>281683</xdr:rowOff>
    </xdr:to>
    <xdr:sp macro="" textlink="">
      <xdr:nvSpPr>
        <xdr:cNvPr id="23" name="Téglalap 22"/>
        <xdr:cNvSpPr/>
      </xdr:nvSpPr>
      <xdr:spPr>
        <a:xfrm>
          <a:off x="8806952" y="4479763"/>
          <a:ext cx="500334" cy="286834"/>
        </a:xfrm>
        <a:prstGeom prst="rect">
          <a:avLst/>
        </a:prstGeom>
        <a:solidFill>
          <a:srgbClr val="008CC8"/>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600"/>
            <a:t>1.1</a:t>
          </a:r>
        </a:p>
      </xdr:txBody>
    </xdr:sp>
    <xdr:clientData/>
  </xdr:twoCellAnchor>
  <xdr:twoCellAnchor>
    <xdr:from>
      <xdr:col>11</xdr:col>
      <xdr:colOff>717637</xdr:colOff>
      <xdr:row>32</xdr:row>
      <xdr:rowOff>2574</xdr:rowOff>
    </xdr:from>
    <xdr:to>
      <xdr:col>12</xdr:col>
      <xdr:colOff>2224</xdr:colOff>
      <xdr:row>33</xdr:row>
      <xdr:rowOff>94752</xdr:rowOff>
    </xdr:to>
    <xdr:sp macro="" textlink="">
      <xdr:nvSpPr>
        <xdr:cNvPr id="24" name="Téglalap 23"/>
        <xdr:cNvSpPr/>
      </xdr:nvSpPr>
      <xdr:spPr>
        <a:xfrm>
          <a:off x="8827494" y="7274231"/>
          <a:ext cx="471130" cy="320778"/>
        </a:xfrm>
        <a:prstGeom prst="rect">
          <a:avLst/>
        </a:prstGeom>
        <a:solidFill>
          <a:srgbClr val="008CC8"/>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600"/>
            <a:t>1.2</a:t>
          </a:r>
        </a:p>
      </xdr:txBody>
    </xdr:sp>
    <xdr:clientData/>
  </xdr:twoCellAnchor>
  <xdr:twoCellAnchor>
    <xdr:from>
      <xdr:col>11</xdr:col>
      <xdr:colOff>707572</xdr:colOff>
      <xdr:row>41</xdr:row>
      <xdr:rowOff>189182</xdr:rowOff>
    </xdr:from>
    <xdr:to>
      <xdr:col>12</xdr:col>
      <xdr:colOff>10887</xdr:colOff>
      <xdr:row>43</xdr:row>
      <xdr:rowOff>108857</xdr:rowOff>
    </xdr:to>
    <xdr:sp macro="" textlink="">
      <xdr:nvSpPr>
        <xdr:cNvPr id="26" name="Téglalap 25"/>
        <xdr:cNvSpPr/>
      </xdr:nvSpPr>
      <xdr:spPr>
        <a:xfrm>
          <a:off x="8572501" y="9510075"/>
          <a:ext cx="459922" cy="300675"/>
        </a:xfrm>
        <a:prstGeom prst="rect">
          <a:avLst/>
        </a:prstGeom>
        <a:solidFill>
          <a:srgbClr val="008CC8"/>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600"/>
            <a:t>1.3</a:t>
          </a:r>
        </a:p>
      </xdr:txBody>
    </xdr:sp>
    <xdr:clientData/>
  </xdr:twoCellAnchor>
  <xdr:twoCellAnchor>
    <xdr:from>
      <xdr:col>7</xdr:col>
      <xdr:colOff>840482</xdr:colOff>
      <xdr:row>77</xdr:row>
      <xdr:rowOff>177184</xdr:rowOff>
    </xdr:from>
    <xdr:to>
      <xdr:col>8</xdr:col>
      <xdr:colOff>10887</xdr:colOff>
      <xdr:row>78</xdr:row>
      <xdr:rowOff>312965</xdr:rowOff>
    </xdr:to>
    <xdr:sp macro="" textlink="">
      <xdr:nvSpPr>
        <xdr:cNvPr id="27" name="Téglalap 26"/>
        <xdr:cNvSpPr/>
      </xdr:nvSpPr>
      <xdr:spPr>
        <a:xfrm>
          <a:off x="3575518" y="16818720"/>
          <a:ext cx="476690" cy="326281"/>
        </a:xfrm>
        <a:prstGeom prst="rect">
          <a:avLst/>
        </a:prstGeom>
        <a:solidFill>
          <a:srgbClr val="008CC8"/>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600"/>
            <a:t>2.1</a:t>
          </a:r>
        </a:p>
      </xdr:txBody>
    </xdr:sp>
    <xdr:clientData/>
  </xdr:twoCellAnchor>
  <xdr:twoCellAnchor>
    <xdr:from>
      <xdr:col>7</xdr:col>
      <xdr:colOff>830035</xdr:colOff>
      <xdr:row>86</xdr:row>
      <xdr:rowOff>4505</xdr:rowOff>
    </xdr:from>
    <xdr:to>
      <xdr:col>8</xdr:col>
      <xdr:colOff>15627</xdr:colOff>
      <xdr:row>87</xdr:row>
      <xdr:rowOff>122464</xdr:rowOff>
    </xdr:to>
    <xdr:sp macro="" textlink="">
      <xdr:nvSpPr>
        <xdr:cNvPr id="28" name="Téglalap 27"/>
        <xdr:cNvSpPr/>
      </xdr:nvSpPr>
      <xdr:spPr>
        <a:xfrm>
          <a:off x="3565071" y="19013684"/>
          <a:ext cx="491877" cy="322066"/>
        </a:xfrm>
        <a:prstGeom prst="rect">
          <a:avLst/>
        </a:prstGeom>
        <a:solidFill>
          <a:srgbClr val="008CC8"/>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600"/>
            <a:t>2.2</a:t>
          </a:r>
        </a:p>
      </xdr:txBody>
    </xdr:sp>
    <xdr:clientData/>
  </xdr:twoCellAnchor>
  <xdr:twoCellAnchor>
    <xdr:from>
      <xdr:col>13</xdr:col>
      <xdr:colOff>603162</xdr:colOff>
      <xdr:row>107</xdr:row>
      <xdr:rowOff>1405</xdr:rowOff>
    </xdr:from>
    <xdr:to>
      <xdr:col>14</xdr:col>
      <xdr:colOff>1698</xdr:colOff>
      <xdr:row>108</xdr:row>
      <xdr:rowOff>103826</xdr:rowOff>
    </xdr:to>
    <xdr:sp macro="" textlink="">
      <xdr:nvSpPr>
        <xdr:cNvPr id="30" name="Téglalap 29"/>
        <xdr:cNvSpPr/>
      </xdr:nvSpPr>
      <xdr:spPr>
        <a:xfrm>
          <a:off x="10977248" y="22306234"/>
          <a:ext cx="563307" cy="298363"/>
        </a:xfrm>
        <a:prstGeom prst="rect">
          <a:avLst/>
        </a:prstGeom>
        <a:solidFill>
          <a:srgbClr val="008CC8"/>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600"/>
            <a:t>3.1</a:t>
          </a:r>
        </a:p>
      </xdr:txBody>
    </xdr:sp>
    <xdr:clientData/>
  </xdr:twoCellAnchor>
  <xdr:twoCellAnchor>
    <xdr:from>
      <xdr:col>13</xdr:col>
      <xdr:colOff>612818</xdr:colOff>
      <xdr:row>115</xdr:row>
      <xdr:rowOff>177</xdr:rowOff>
    </xdr:from>
    <xdr:to>
      <xdr:col>14</xdr:col>
      <xdr:colOff>11354</xdr:colOff>
      <xdr:row>116</xdr:row>
      <xdr:rowOff>102597</xdr:rowOff>
    </xdr:to>
    <xdr:sp macro="" textlink="">
      <xdr:nvSpPr>
        <xdr:cNvPr id="31" name="Téglalap 30"/>
        <xdr:cNvSpPr/>
      </xdr:nvSpPr>
      <xdr:spPr>
        <a:xfrm>
          <a:off x="10986904" y="23872548"/>
          <a:ext cx="563307" cy="298363"/>
        </a:xfrm>
        <a:prstGeom prst="rect">
          <a:avLst/>
        </a:prstGeom>
        <a:solidFill>
          <a:srgbClr val="008CC8"/>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600"/>
            <a:t>3.2</a:t>
          </a:r>
        </a:p>
      </xdr:txBody>
    </xdr:sp>
    <xdr:clientData/>
  </xdr:twoCellAnchor>
  <xdr:twoCellAnchor>
    <xdr:from>
      <xdr:col>5</xdr:col>
      <xdr:colOff>174113</xdr:colOff>
      <xdr:row>23</xdr:row>
      <xdr:rowOff>133145</xdr:rowOff>
    </xdr:from>
    <xdr:to>
      <xdr:col>6</xdr:col>
      <xdr:colOff>829596</xdr:colOff>
      <xdr:row>28</xdr:row>
      <xdr:rowOff>174113</xdr:rowOff>
    </xdr:to>
    <xdr:sp macro="" textlink="">
      <xdr:nvSpPr>
        <xdr:cNvPr id="22" name="Szövegdoboz 21"/>
        <xdr:cNvSpPr txBox="1"/>
      </xdr:nvSpPr>
      <xdr:spPr>
        <a:xfrm>
          <a:off x="1259758" y="4936613"/>
          <a:ext cx="1208548" cy="1034435"/>
        </a:xfrm>
        <a:prstGeom prst="rect">
          <a:avLst/>
        </a:prstGeom>
        <a:solidFill>
          <a:srgbClr val="008CC8"/>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200">
              <a:solidFill>
                <a:schemeClr val="bg1"/>
              </a:solidFill>
              <a:latin typeface="Arial" panose="020B0604020202020204" pitchFamily="34" charset="0"/>
              <a:cs typeface="Arial" panose="020B0604020202020204" pitchFamily="34" charset="0"/>
            </a:rPr>
            <a:t>Töltse Ki az Ügyfél</a:t>
          </a:r>
          <a:r>
            <a:rPr lang="hu-HU" sz="1200" baseline="0">
              <a:solidFill>
                <a:schemeClr val="bg1"/>
              </a:solidFill>
              <a:latin typeface="Arial" panose="020B0604020202020204" pitchFamily="34" charset="0"/>
              <a:cs typeface="Arial" panose="020B0604020202020204" pitchFamily="34" charset="0"/>
            </a:rPr>
            <a:t>_ID oszlopot, az 1.1-es pont alapján</a:t>
          </a:r>
          <a:endParaRPr lang="hu-HU" sz="1200">
            <a:solidFill>
              <a:schemeClr val="bg1"/>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5</xdr:col>
          <xdr:colOff>323850</xdr:colOff>
          <xdr:row>29</xdr:row>
          <xdr:rowOff>95250</xdr:rowOff>
        </xdr:from>
        <xdr:to>
          <xdr:col>6</xdr:col>
          <xdr:colOff>647700</xdr:colOff>
          <xdr:row>30</xdr:row>
          <xdr:rowOff>171450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hu-HU" sz="1100" b="0" i="0" u="none" strike="noStrike" baseline="0">
                  <a:solidFill>
                    <a:srgbClr val="000000"/>
                  </a:solidFill>
                  <a:latin typeface="Calibri"/>
                </a:rPr>
                <a:t>Megoldás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314325</xdr:colOff>
          <xdr:row>31</xdr:row>
          <xdr:rowOff>114300</xdr:rowOff>
        </xdr:from>
        <xdr:to>
          <xdr:col>6</xdr:col>
          <xdr:colOff>628650</xdr:colOff>
          <xdr:row>32</xdr:row>
          <xdr:rowOff>152400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hu-HU" sz="1100" b="0" i="0" u="none" strike="noStrike" baseline="0">
                  <a:solidFill>
                    <a:srgbClr val="000000"/>
                  </a:solidFill>
                  <a:latin typeface="Calibri"/>
                </a:rPr>
                <a:t>Törlés</a:t>
              </a:r>
            </a:p>
          </xdr:txBody>
        </xdr:sp>
        <xdr:clientData fPrintsWithSheet="0"/>
      </xdr:twoCellAnchor>
    </mc:Choice>
    <mc:Fallback/>
  </mc:AlternateContent>
  <xdr:twoCellAnchor>
    <xdr:from>
      <xdr:col>14</xdr:col>
      <xdr:colOff>500744</xdr:colOff>
      <xdr:row>118</xdr:row>
      <xdr:rowOff>166008</xdr:rowOff>
    </xdr:from>
    <xdr:to>
      <xdr:col>18</xdr:col>
      <xdr:colOff>500201</xdr:colOff>
      <xdr:row>124</xdr:row>
      <xdr:rowOff>92439</xdr:rowOff>
    </xdr:to>
    <xdr:grpSp>
      <xdr:nvGrpSpPr>
        <xdr:cNvPr id="33" name="Csoportba foglalás 32"/>
        <xdr:cNvGrpSpPr/>
      </xdr:nvGrpSpPr>
      <xdr:grpSpPr>
        <a:xfrm>
          <a:off x="11699423" y="25257579"/>
          <a:ext cx="4204064" cy="987789"/>
          <a:chOff x="12094029" y="26378808"/>
          <a:chExt cx="4342857" cy="971459"/>
        </a:xfrm>
      </xdr:grpSpPr>
      <xdr:pic>
        <xdr:nvPicPr>
          <xdr:cNvPr id="32" name="Kép 31"/>
          <xdr:cNvPicPr>
            <a:picLocks noChangeAspect="1"/>
          </xdr:cNvPicPr>
        </xdr:nvPicPr>
        <xdr:blipFill>
          <a:blip xmlns:r="http://schemas.openxmlformats.org/officeDocument/2006/relationships" r:embed="rId4"/>
          <a:stretch>
            <a:fillRect/>
          </a:stretch>
        </xdr:blipFill>
        <xdr:spPr>
          <a:xfrm>
            <a:off x="12094029" y="26626457"/>
            <a:ext cx="4342857" cy="723810"/>
          </a:xfrm>
          <a:prstGeom prst="rect">
            <a:avLst/>
          </a:prstGeom>
        </xdr:spPr>
      </xdr:pic>
      <xdr:sp macro="" textlink="">
        <xdr:nvSpPr>
          <xdr:cNvPr id="19" name="Ellipszis 18"/>
          <xdr:cNvSpPr/>
        </xdr:nvSpPr>
        <xdr:spPr>
          <a:xfrm>
            <a:off x="12126663" y="26378808"/>
            <a:ext cx="468523" cy="401588"/>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u-HU" sz="1400"/>
              <a:t>g</a:t>
            </a:r>
          </a:p>
        </xdr:txBody>
      </xdr:sp>
      <xdr:sp macro="" textlink="">
        <xdr:nvSpPr>
          <xdr:cNvPr id="18" name="Téglalap 17"/>
          <xdr:cNvSpPr/>
        </xdr:nvSpPr>
        <xdr:spPr>
          <a:xfrm>
            <a:off x="13819797" y="26662243"/>
            <a:ext cx="2123976" cy="214179"/>
          </a:xfrm>
          <a:prstGeom prst="rect">
            <a:avLst/>
          </a:prstGeom>
          <a:noFill/>
          <a:ln w="28575">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grpSp>
    <xdr:clientData/>
  </xdr:twoCellAnchor>
  <xdr:twoCellAnchor>
    <xdr:from>
      <xdr:col>18</xdr:col>
      <xdr:colOff>72339</xdr:colOff>
      <xdr:row>84</xdr:row>
      <xdr:rowOff>18551</xdr:rowOff>
    </xdr:from>
    <xdr:to>
      <xdr:col>19</xdr:col>
      <xdr:colOff>342550</xdr:colOff>
      <xdr:row>88</xdr:row>
      <xdr:rowOff>70405</xdr:rowOff>
    </xdr:to>
    <xdr:sp macro="" textlink="">
      <xdr:nvSpPr>
        <xdr:cNvPr id="35" name="Téglalap feliratnak 20">
          <a:hlinkClick xmlns:r="http://schemas.openxmlformats.org/officeDocument/2006/relationships" r:id="rId5"/>
        </xdr:cNvPr>
        <xdr:cNvSpPr/>
      </xdr:nvSpPr>
      <xdr:spPr>
        <a:xfrm>
          <a:off x="15954596" y="18502494"/>
          <a:ext cx="1347897" cy="835625"/>
        </a:xfrm>
        <a:prstGeom prst="wedgeRectCallout">
          <a:avLst>
            <a:gd name="adj1" fmla="val -53646"/>
            <a:gd name="adj2" fmla="val 77016"/>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solidFill>
                <a:sysClr val="windowText" lastClr="000000"/>
              </a:solidFill>
            </a:rPr>
            <a:t>Az elérhető függvények</a:t>
          </a:r>
          <a:r>
            <a:rPr lang="hu-HU" sz="1100" baseline="0">
              <a:solidFill>
                <a:sysClr val="windowText" lastClr="000000"/>
              </a:solidFill>
            </a:rPr>
            <a:t> listájáról </a:t>
          </a:r>
          <a:r>
            <a:rPr lang="hu-HU" sz="1100" b="1" baseline="0">
              <a:solidFill>
                <a:sysClr val="windowText" lastClr="000000"/>
              </a:solidFill>
            </a:rPr>
            <a:t>ITT</a:t>
          </a:r>
          <a:r>
            <a:rPr lang="hu-HU" sz="1100" baseline="0">
              <a:solidFill>
                <a:sysClr val="windowText" lastClr="000000"/>
              </a:solidFill>
            </a:rPr>
            <a:t> található egy leírás.</a:t>
          </a:r>
          <a:endParaRPr lang="hu-HU" sz="1100">
            <a:solidFill>
              <a:sysClr val="windowText" lastClr="000000"/>
            </a:solidFill>
          </a:endParaRPr>
        </a:p>
      </xdr:txBody>
    </xdr:sp>
    <xdr:clientData/>
  </xdr:twoCellAnchor>
</xdr:wsDr>
</file>

<file path=xl/tables/table1.xml><?xml version="1.0" encoding="utf-8"?>
<table xmlns="http://schemas.openxmlformats.org/spreadsheetml/2006/main" id="1" name="Táblázat1" displayName="Táblázat1" ref="L65:O75" totalsRowShown="0" headerRowDxfId="8" dataDxfId="6" headerRowBorderDxfId="7" tableBorderDxfId="5" totalsRowBorderDxfId="4">
  <autoFilter ref="L65:O75"/>
  <tableColumns count="4">
    <tableColumn id="1" name="KapcsKód" dataDxfId="3"/>
    <tableColumn id="2" name="KapcsNév" dataDxfId="2"/>
    <tableColumn id="3" name="Tavalyi bérkat." dataDxfId="1"/>
    <tableColumn id="4" name="Minősítés" dataDxfId="0"/>
  </tableColumns>
  <tableStyleInfo name="TableStyleMedium6"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AA155"/>
  <sheetViews>
    <sheetView showGridLines="0" tabSelected="1" zoomScale="70" zoomScaleNormal="70" workbookViewId="0">
      <selection activeCell="F5" sqref="F5:V8"/>
    </sheetView>
  </sheetViews>
  <sheetFormatPr defaultColWidth="0" defaultRowHeight="14.25"/>
  <cols>
    <col min="1" max="4" width="2.7109375" style="8" customWidth="1"/>
    <col min="5" max="5" width="5.28515625" style="8" customWidth="1"/>
    <col min="6" max="6" width="8.28515625" style="8" customWidth="1"/>
    <col min="7" max="7" width="16.7109375" style="8" customWidth="1"/>
    <col min="8" max="8" width="19.5703125" style="8" customWidth="1"/>
    <col min="9" max="9" width="20.42578125" style="8" customWidth="1"/>
    <col min="10" max="10" width="18.28515625" style="8" customWidth="1"/>
    <col min="11" max="11" width="18.5703125" style="8" customWidth="1"/>
    <col min="12" max="12" width="17.28515625" style="8" customWidth="1"/>
    <col min="13" max="13" width="15.7109375" style="8" customWidth="1"/>
    <col min="14" max="14" width="17" style="8" customWidth="1"/>
    <col min="15" max="15" width="8.85546875" style="8" customWidth="1"/>
    <col min="16" max="16" width="20.85546875" style="8" customWidth="1"/>
    <col min="17" max="17" width="15.140625" style="8" customWidth="1"/>
    <col min="18" max="18" width="18.28515625" style="8" customWidth="1"/>
    <col min="19" max="19" width="15.7109375" style="8" customWidth="1"/>
    <col min="20" max="20" width="19" style="8" customWidth="1"/>
    <col min="21" max="21" width="7.28515625" style="8" customWidth="1"/>
    <col min="22" max="22" width="5.140625" style="8" customWidth="1"/>
    <col min="23" max="23" width="6.85546875" style="8" customWidth="1"/>
    <col min="24" max="24" width="3.5703125" style="8" customWidth="1"/>
    <col min="25" max="26" width="2.7109375" style="8" customWidth="1"/>
    <col min="27" max="27" width="0" style="8" hidden="1" customWidth="1"/>
    <col min="28" max="16384" width="8.85546875" style="8" hidden="1"/>
  </cols>
  <sheetData>
    <row r="1" spans="2:25" ht="12.6" customHeight="1"/>
    <row r="2" spans="2:25" ht="12" customHeight="1">
      <c r="B2" s="1"/>
      <c r="C2" s="1"/>
      <c r="D2" s="1"/>
      <c r="E2" s="1"/>
      <c r="F2" s="1"/>
      <c r="G2" s="1"/>
      <c r="H2" s="1"/>
      <c r="I2" s="1"/>
      <c r="J2" s="1"/>
      <c r="K2" s="1"/>
      <c r="L2" s="1"/>
      <c r="M2" s="1"/>
      <c r="N2" s="1"/>
      <c r="O2" s="1"/>
      <c r="P2" s="1"/>
      <c r="Q2" s="1"/>
      <c r="R2" s="1"/>
      <c r="S2" s="1"/>
      <c r="T2" s="1"/>
      <c r="U2" s="1"/>
      <c r="V2" s="1"/>
      <c r="W2" s="1"/>
      <c r="X2" s="1"/>
      <c r="Y2" s="9"/>
    </row>
    <row r="3" spans="2:25" ht="39" customHeight="1">
      <c r="B3" s="1"/>
      <c r="C3" s="11"/>
      <c r="D3" s="11"/>
      <c r="E3" s="11"/>
      <c r="F3" s="11"/>
      <c r="G3" s="90" t="s">
        <v>62</v>
      </c>
      <c r="H3" s="90"/>
      <c r="I3" s="90"/>
      <c r="J3" s="90"/>
      <c r="K3" s="90"/>
      <c r="L3" s="90"/>
      <c r="M3" s="90"/>
      <c r="N3" s="90"/>
      <c r="O3" s="90"/>
      <c r="P3" s="90"/>
      <c r="Q3" s="90"/>
      <c r="R3" s="90"/>
      <c r="S3" s="90"/>
      <c r="T3" s="90"/>
      <c r="U3" s="12"/>
      <c r="V3" s="11"/>
      <c r="W3" s="11"/>
      <c r="X3" s="11"/>
      <c r="Y3" s="9"/>
    </row>
    <row r="4" spans="2:25" ht="15" thickBot="1">
      <c r="B4" s="1"/>
      <c r="C4" s="11"/>
      <c r="D4" s="11"/>
      <c r="E4" s="11"/>
      <c r="F4" s="11"/>
      <c r="G4" s="11"/>
      <c r="H4" s="11"/>
      <c r="I4" s="11"/>
      <c r="J4" s="11"/>
      <c r="K4" s="11"/>
      <c r="L4" s="11"/>
      <c r="M4" s="11"/>
      <c r="N4" s="11"/>
      <c r="O4" s="11"/>
      <c r="P4" s="11"/>
      <c r="Q4" s="11"/>
      <c r="R4" s="11"/>
      <c r="S4" s="11"/>
      <c r="T4" s="11"/>
      <c r="U4" s="11"/>
      <c r="V4" s="11"/>
      <c r="W4" s="11"/>
      <c r="X4" s="11"/>
      <c r="Y4" s="9"/>
    </row>
    <row r="5" spans="2:25" ht="15" thickTop="1">
      <c r="B5" s="1"/>
      <c r="C5" s="11"/>
      <c r="D5" s="11"/>
      <c r="E5" s="10"/>
      <c r="F5" s="91" t="s">
        <v>69</v>
      </c>
      <c r="G5" s="92"/>
      <c r="H5" s="92"/>
      <c r="I5" s="92"/>
      <c r="J5" s="92"/>
      <c r="K5" s="92"/>
      <c r="L5" s="92"/>
      <c r="M5" s="92"/>
      <c r="N5" s="92"/>
      <c r="O5" s="92"/>
      <c r="P5" s="92"/>
      <c r="Q5" s="92"/>
      <c r="R5" s="92"/>
      <c r="S5" s="92"/>
      <c r="T5" s="92"/>
      <c r="U5" s="92"/>
      <c r="V5" s="93"/>
      <c r="W5" s="7"/>
      <c r="X5" s="7"/>
      <c r="Y5" s="9"/>
    </row>
    <row r="6" spans="2:25">
      <c r="B6" s="1"/>
      <c r="C6" s="11"/>
      <c r="D6" s="11"/>
      <c r="E6" s="10"/>
      <c r="F6" s="94"/>
      <c r="G6" s="95"/>
      <c r="H6" s="95"/>
      <c r="I6" s="95"/>
      <c r="J6" s="95"/>
      <c r="K6" s="95"/>
      <c r="L6" s="95"/>
      <c r="M6" s="95"/>
      <c r="N6" s="95"/>
      <c r="O6" s="95"/>
      <c r="P6" s="95"/>
      <c r="Q6" s="95"/>
      <c r="R6" s="95"/>
      <c r="S6" s="95"/>
      <c r="T6" s="95"/>
      <c r="U6" s="95"/>
      <c r="V6" s="96"/>
      <c r="W6" s="7"/>
      <c r="X6" s="7"/>
      <c r="Y6" s="9"/>
    </row>
    <row r="7" spans="2:25" ht="18" customHeight="1">
      <c r="B7" s="1"/>
      <c r="C7" s="11"/>
      <c r="D7" s="11"/>
      <c r="E7" s="10"/>
      <c r="F7" s="94"/>
      <c r="G7" s="95"/>
      <c r="H7" s="95"/>
      <c r="I7" s="95"/>
      <c r="J7" s="95"/>
      <c r="K7" s="95"/>
      <c r="L7" s="95"/>
      <c r="M7" s="95"/>
      <c r="N7" s="95"/>
      <c r="O7" s="95"/>
      <c r="P7" s="95"/>
      <c r="Q7" s="95"/>
      <c r="R7" s="95"/>
      <c r="S7" s="95"/>
      <c r="T7" s="95"/>
      <c r="U7" s="95"/>
      <c r="V7" s="96"/>
      <c r="W7" s="7"/>
      <c r="X7" s="7"/>
      <c r="Y7" s="9"/>
    </row>
    <row r="8" spans="2:25" ht="15" thickBot="1">
      <c r="B8" s="1"/>
      <c r="C8" s="11"/>
      <c r="D8" s="11"/>
      <c r="E8" s="10"/>
      <c r="F8" s="97"/>
      <c r="G8" s="98"/>
      <c r="H8" s="98"/>
      <c r="I8" s="98"/>
      <c r="J8" s="98"/>
      <c r="K8" s="98"/>
      <c r="L8" s="98"/>
      <c r="M8" s="98"/>
      <c r="N8" s="98"/>
      <c r="O8" s="98"/>
      <c r="P8" s="98"/>
      <c r="Q8" s="98"/>
      <c r="R8" s="98"/>
      <c r="S8" s="98"/>
      <c r="T8" s="98"/>
      <c r="U8" s="98"/>
      <c r="V8" s="99"/>
      <c r="W8" s="7"/>
      <c r="X8" s="7"/>
      <c r="Y8" s="9"/>
    </row>
    <row r="9" spans="2:25" ht="15" thickTop="1">
      <c r="B9" s="1"/>
      <c r="C9" s="6"/>
      <c r="D9" s="6"/>
      <c r="E9" s="6"/>
      <c r="F9" s="5"/>
      <c r="G9" s="5"/>
      <c r="H9" s="5"/>
      <c r="I9" s="5"/>
      <c r="J9" s="5"/>
      <c r="K9" s="5"/>
      <c r="L9" s="5"/>
      <c r="M9" s="5"/>
      <c r="N9" s="5"/>
      <c r="O9" s="5"/>
      <c r="P9" s="5"/>
      <c r="Q9" s="5"/>
      <c r="R9" s="5"/>
      <c r="S9" s="5"/>
      <c r="T9" s="5"/>
      <c r="U9" s="5"/>
      <c r="V9" s="5"/>
      <c r="W9" s="5"/>
      <c r="X9" s="5"/>
      <c r="Y9" s="9"/>
    </row>
    <row r="10" spans="2:25">
      <c r="B10" s="1"/>
      <c r="Y10" s="9"/>
    </row>
    <row r="11" spans="2:25" ht="14.45" customHeight="1">
      <c r="B11" s="1"/>
      <c r="Y11" s="9"/>
    </row>
    <row r="12" spans="2:25">
      <c r="B12" s="1"/>
      <c r="J12" s="100" t="s">
        <v>17</v>
      </c>
      <c r="K12" s="100"/>
      <c r="L12" s="100"/>
      <c r="M12" s="100"/>
      <c r="N12" s="100"/>
      <c r="O12" s="100"/>
      <c r="P12" s="100"/>
      <c r="Q12" s="100"/>
      <c r="Y12" s="9"/>
    </row>
    <row r="13" spans="2:25">
      <c r="B13" s="1"/>
      <c r="J13" s="100"/>
      <c r="K13" s="100"/>
      <c r="L13" s="100"/>
      <c r="M13" s="100"/>
      <c r="N13" s="100"/>
      <c r="O13" s="100"/>
      <c r="P13" s="100"/>
      <c r="Q13" s="100"/>
      <c r="Y13" s="9"/>
    </row>
    <row r="14" spans="2:25" ht="15" thickBot="1">
      <c r="B14" s="2"/>
      <c r="J14" s="100"/>
      <c r="K14" s="100"/>
      <c r="L14" s="100"/>
      <c r="M14" s="100"/>
      <c r="N14" s="100"/>
      <c r="O14" s="100"/>
      <c r="P14" s="100"/>
      <c r="Q14" s="100"/>
      <c r="Y14" s="9"/>
    </row>
    <row r="15" spans="2:25" ht="14.25" customHeight="1">
      <c r="B15" s="2"/>
      <c r="J15" s="101" t="s">
        <v>58</v>
      </c>
      <c r="K15" s="102"/>
      <c r="L15" s="102"/>
      <c r="M15" s="102"/>
      <c r="N15" s="102"/>
      <c r="O15" s="102"/>
      <c r="P15" s="102"/>
      <c r="Q15" s="103"/>
      <c r="Y15" s="9"/>
    </row>
    <row r="16" spans="2:25" ht="28.5" customHeight="1">
      <c r="B16" s="1"/>
      <c r="J16" s="104"/>
      <c r="K16" s="65"/>
      <c r="L16" s="65"/>
      <c r="M16" s="65"/>
      <c r="N16" s="65"/>
      <c r="O16" s="65"/>
      <c r="P16" s="65"/>
      <c r="Q16" s="105"/>
      <c r="Y16" s="9"/>
    </row>
    <row r="17" spans="2:25">
      <c r="B17" s="1"/>
      <c r="J17" s="104"/>
      <c r="K17" s="65"/>
      <c r="L17" s="65"/>
      <c r="M17" s="65"/>
      <c r="N17" s="65"/>
      <c r="O17" s="65"/>
      <c r="P17" s="65"/>
      <c r="Q17" s="105"/>
      <c r="Y17" s="9"/>
    </row>
    <row r="18" spans="2:25" ht="30" customHeight="1" thickBot="1">
      <c r="B18" s="1"/>
      <c r="J18" s="106"/>
      <c r="K18" s="107"/>
      <c r="L18" s="107"/>
      <c r="M18" s="107"/>
      <c r="N18" s="107"/>
      <c r="O18" s="107"/>
      <c r="P18" s="107"/>
      <c r="Q18" s="108"/>
      <c r="Y18" s="9"/>
    </row>
    <row r="19" spans="2:25">
      <c r="B19" s="1"/>
      <c r="Y19" s="9"/>
    </row>
    <row r="20" spans="2:25">
      <c r="B20" s="1"/>
      <c r="Y20" s="9"/>
    </row>
    <row r="21" spans="2:25" ht="15.75" customHeight="1">
      <c r="B21" s="1"/>
      <c r="F21" s="16"/>
      <c r="K21" s="16"/>
      <c r="L21" s="16"/>
      <c r="M21" s="16"/>
      <c r="N21" s="16"/>
      <c r="O21" s="16"/>
      <c r="P21" s="16"/>
      <c r="Q21" s="16"/>
      <c r="R21" s="16"/>
      <c r="S21" s="16"/>
      <c r="T21" s="16"/>
      <c r="U21" s="16"/>
      <c r="V21" s="16"/>
      <c r="W21" s="16"/>
      <c r="X21" s="16"/>
      <c r="Y21" s="9"/>
    </row>
    <row r="22" spans="2:25" ht="33.6" customHeight="1" thickBot="1">
      <c r="B22" s="1"/>
      <c r="F22" s="16"/>
      <c r="K22" s="16"/>
      <c r="L22" s="16"/>
      <c r="M22" s="115" t="s">
        <v>55</v>
      </c>
      <c r="N22" s="115"/>
      <c r="O22" s="115"/>
      <c r="P22" s="115"/>
      <c r="Q22" s="115"/>
      <c r="R22" s="115"/>
      <c r="S22" s="115"/>
      <c r="T22" s="115"/>
      <c r="U22" s="16"/>
      <c r="V22" s="16"/>
      <c r="W22" s="16"/>
      <c r="X22" s="16"/>
      <c r="Y22" s="9"/>
    </row>
    <row r="23" spans="2:25" ht="15" customHeight="1">
      <c r="B23" s="1"/>
      <c r="F23" s="16"/>
      <c r="H23" s="109" t="s">
        <v>1</v>
      </c>
      <c r="I23" s="110"/>
      <c r="J23" s="110"/>
      <c r="K23" s="111"/>
      <c r="L23" s="16"/>
      <c r="M23" s="115"/>
      <c r="N23" s="115"/>
      <c r="O23" s="115"/>
      <c r="P23" s="115"/>
      <c r="Q23" s="115"/>
      <c r="R23" s="115"/>
      <c r="S23" s="115"/>
      <c r="T23" s="115"/>
      <c r="U23" s="16"/>
      <c r="V23" s="16"/>
      <c r="W23" s="16"/>
      <c r="X23" s="16"/>
      <c r="Y23" s="9"/>
    </row>
    <row r="24" spans="2:25" ht="29.45" customHeight="1" thickBot="1">
      <c r="B24" s="1"/>
      <c r="F24" s="16"/>
      <c r="H24" s="112"/>
      <c r="I24" s="113"/>
      <c r="J24" s="113"/>
      <c r="K24" s="114"/>
      <c r="L24" s="16"/>
      <c r="M24" s="115"/>
      <c r="N24" s="115"/>
      <c r="O24" s="115"/>
      <c r="P24" s="115"/>
      <c r="Q24" s="115"/>
      <c r="R24" s="115"/>
      <c r="S24" s="115"/>
      <c r="T24" s="115"/>
      <c r="U24" s="16"/>
      <c r="V24" s="16"/>
      <c r="W24" s="16"/>
      <c r="X24" s="16"/>
      <c r="Y24" s="9"/>
    </row>
    <row r="25" spans="2:25" ht="15" customHeight="1">
      <c r="B25" s="2"/>
      <c r="F25" s="16"/>
      <c r="H25" s="18" t="s">
        <v>2</v>
      </c>
      <c r="I25" s="18" t="s">
        <v>19</v>
      </c>
      <c r="J25" s="18" t="s">
        <v>3</v>
      </c>
      <c r="K25" s="20" t="s">
        <v>18</v>
      </c>
      <c r="L25" s="16"/>
      <c r="R25" s="16"/>
      <c r="S25" s="16"/>
      <c r="T25" s="16"/>
      <c r="U25" s="16"/>
      <c r="V25" s="16"/>
      <c r="W25" s="16"/>
      <c r="X25" s="16"/>
      <c r="Y25" s="9"/>
    </row>
    <row r="26" spans="2:25" ht="18" customHeight="1">
      <c r="B26" s="1"/>
      <c r="F26" s="16"/>
      <c r="H26" s="19"/>
      <c r="I26" s="19">
        <v>2134</v>
      </c>
      <c r="J26" s="19">
        <v>1</v>
      </c>
      <c r="K26" s="21">
        <v>5</v>
      </c>
      <c r="L26" s="16"/>
      <c r="M26" s="116" t="s">
        <v>5</v>
      </c>
      <c r="N26" s="116"/>
      <c r="O26" s="16"/>
      <c r="P26" s="115" t="s">
        <v>64</v>
      </c>
      <c r="Q26" s="115"/>
      <c r="R26" s="115"/>
      <c r="S26" s="115"/>
      <c r="T26" s="115"/>
      <c r="U26" s="16"/>
      <c r="V26" s="16"/>
      <c r="W26" s="16"/>
      <c r="X26" s="16"/>
      <c r="Y26" s="9"/>
    </row>
    <row r="27" spans="2:25" ht="18" customHeight="1">
      <c r="B27" s="1"/>
      <c r="F27" s="16"/>
      <c r="H27" s="19"/>
      <c r="I27" s="19">
        <v>1230</v>
      </c>
      <c r="J27" s="19">
        <v>2</v>
      </c>
      <c r="K27" s="21">
        <v>6</v>
      </c>
      <c r="L27" s="16"/>
      <c r="M27" s="117" t="str">
        <f>TEXT(I26,"0000000000")</f>
        <v>0000002134</v>
      </c>
      <c r="N27" s="118"/>
      <c r="O27" s="16"/>
      <c r="P27" s="115"/>
      <c r="Q27" s="115"/>
      <c r="R27" s="115"/>
      <c r="S27" s="115"/>
      <c r="T27" s="115"/>
      <c r="U27" s="16"/>
      <c r="V27" s="16"/>
      <c r="W27" s="16"/>
      <c r="X27" s="16"/>
      <c r="Y27" s="9"/>
    </row>
    <row r="28" spans="2:25" ht="18" customHeight="1">
      <c r="B28" s="1"/>
      <c r="F28" s="16"/>
      <c r="H28" s="19"/>
      <c r="I28" s="19">
        <v>2134</v>
      </c>
      <c r="J28" s="19">
        <v>2</v>
      </c>
      <c r="K28" s="21">
        <v>3</v>
      </c>
      <c r="L28" s="16"/>
      <c r="N28" s="16"/>
      <c r="O28" s="16"/>
      <c r="P28" s="115"/>
      <c r="Q28" s="115"/>
      <c r="R28" s="115"/>
      <c r="S28" s="115"/>
      <c r="T28" s="115"/>
      <c r="U28" s="16"/>
      <c r="V28" s="16"/>
      <c r="W28" s="16"/>
      <c r="X28" s="16"/>
      <c r="Y28" s="9"/>
    </row>
    <row r="29" spans="2:25" ht="18" customHeight="1">
      <c r="B29" s="1"/>
      <c r="F29" s="16"/>
      <c r="H29" s="19"/>
      <c r="I29" s="19">
        <v>4312</v>
      </c>
      <c r="J29" s="19">
        <v>3</v>
      </c>
      <c r="K29" s="21">
        <v>9</v>
      </c>
      <c r="L29" s="16"/>
      <c r="M29" s="116" t="s">
        <v>4</v>
      </c>
      <c r="N29" s="116"/>
      <c r="O29" s="16"/>
      <c r="P29" s="115"/>
      <c r="Q29" s="115"/>
      <c r="R29" s="115"/>
      <c r="S29" s="115"/>
      <c r="T29" s="115"/>
      <c r="U29" s="16"/>
      <c r="V29" s="16"/>
      <c r="W29" s="16"/>
      <c r="X29" s="16"/>
      <c r="Y29" s="9"/>
    </row>
    <row r="30" spans="2:25" ht="18" customHeight="1">
      <c r="B30" s="1"/>
      <c r="F30" s="16"/>
      <c r="H30" s="19"/>
      <c r="I30" s="19">
        <v>1431</v>
      </c>
      <c r="J30" s="19">
        <v>3</v>
      </c>
      <c r="K30" s="21">
        <v>7</v>
      </c>
      <c r="L30" s="16"/>
      <c r="M30" s="117" t="str">
        <f>TEXT(I26,"UF00000000")</f>
        <v>UF00002134</v>
      </c>
      <c r="N30" s="118"/>
      <c r="O30" s="16"/>
      <c r="P30" s="115"/>
      <c r="Q30" s="115"/>
      <c r="R30" s="115"/>
      <c r="S30" s="115"/>
      <c r="T30" s="115"/>
      <c r="U30" s="16"/>
      <c r="V30" s="16"/>
      <c r="W30" s="16"/>
      <c r="X30" s="16"/>
      <c r="Y30" s="9"/>
    </row>
    <row r="31" spans="2:25" ht="18" customHeight="1">
      <c r="B31" s="1"/>
      <c r="F31" s="16"/>
      <c r="G31" s="16"/>
      <c r="H31" s="19"/>
      <c r="I31" s="19">
        <v>143</v>
      </c>
      <c r="J31" s="19">
        <v>1</v>
      </c>
      <c r="K31" s="21">
        <v>5</v>
      </c>
      <c r="L31" s="16"/>
      <c r="M31" s="16"/>
      <c r="N31" s="16"/>
      <c r="O31" s="16"/>
      <c r="P31" s="115"/>
      <c r="Q31" s="115"/>
      <c r="R31" s="115"/>
      <c r="S31" s="115"/>
      <c r="T31" s="115"/>
      <c r="U31" s="16"/>
      <c r="V31" s="16"/>
      <c r="W31" s="16"/>
      <c r="X31" s="16"/>
      <c r="Y31" s="9"/>
    </row>
    <row r="32" spans="2:25" ht="18" customHeight="1">
      <c r="B32" s="1"/>
      <c r="F32" s="16"/>
      <c r="G32" s="16"/>
      <c r="H32" s="19"/>
      <c r="I32" s="19">
        <v>110</v>
      </c>
      <c r="J32" s="19">
        <v>2</v>
      </c>
      <c r="K32" s="21">
        <v>6</v>
      </c>
      <c r="L32" s="16"/>
      <c r="M32" s="16"/>
      <c r="N32" s="16"/>
      <c r="O32" s="16"/>
      <c r="P32" s="16"/>
      <c r="Q32" s="16"/>
      <c r="R32" s="16"/>
      <c r="S32" s="16"/>
      <c r="T32" s="16"/>
      <c r="U32" s="16"/>
      <c r="V32" s="16"/>
      <c r="W32" s="16"/>
      <c r="X32" s="16"/>
      <c r="Y32" s="9"/>
    </row>
    <row r="33" spans="2:25" ht="18" customHeight="1">
      <c r="B33" s="1"/>
      <c r="F33" s="16"/>
      <c r="G33" s="16"/>
      <c r="H33" s="19"/>
      <c r="I33" s="19">
        <v>1434</v>
      </c>
      <c r="J33" s="19">
        <v>1</v>
      </c>
      <c r="K33" s="21">
        <v>6</v>
      </c>
      <c r="L33" s="16"/>
      <c r="M33" s="61" t="s">
        <v>66</v>
      </c>
      <c r="N33" s="62"/>
      <c r="O33" s="62"/>
      <c r="P33" s="62"/>
      <c r="Q33" s="62"/>
      <c r="R33" s="62"/>
      <c r="S33" s="62"/>
      <c r="T33" s="63"/>
      <c r="U33" s="16"/>
      <c r="V33" s="16"/>
      <c r="W33" s="16"/>
      <c r="X33" s="16"/>
      <c r="Y33" s="9"/>
    </row>
    <row r="34" spans="2:25" ht="18" customHeight="1">
      <c r="B34" s="1"/>
      <c r="F34" s="16"/>
      <c r="G34" s="16"/>
      <c r="H34" s="19"/>
      <c r="I34" s="19">
        <v>625</v>
      </c>
      <c r="J34" s="19">
        <v>3</v>
      </c>
      <c r="K34" s="21">
        <v>7</v>
      </c>
      <c r="L34" s="16"/>
      <c r="M34" s="64"/>
      <c r="N34" s="65"/>
      <c r="O34" s="65"/>
      <c r="P34" s="65"/>
      <c r="Q34" s="65"/>
      <c r="R34" s="65"/>
      <c r="S34" s="65"/>
      <c r="T34" s="66"/>
      <c r="U34" s="16"/>
      <c r="V34" s="16"/>
      <c r="W34" s="16"/>
      <c r="X34" s="16"/>
      <c r="Y34" s="9"/>
    </row>
    <row r="35" spans="2:25" ht="18" customHeight="1">
      <c r="B35" s="1"/>
      <c r="F35" s="16"/>
      <c r="G35" s="16"/>
      <c r="H35" s="19"/>
      <c r="I35" s="19">
        <v>7248</v>
      </c>
      <c r="J35" s="19">
        <v>2</v>
      </c>
      <c r="K35" s="21">
        <v>4</v>
      </c>
      <c r="L35" s="16"/>
      <c r="M35" s="64"/>
      <c r="N35" s="65"/>
      <c r="O35" s="65"/>
      <c r="P35" s="65"/>
      <c r="Q35" s="65"/>
      <c r="R35" s="65"/>
      <c r="S35" s="65"/>
      <c r="T35" s="66"/>
      <c r="U35" s="16"/>
      <c r="V35" s="16"/>
      <c r="W35" s="16"/>
      <c r="X35" s="16"/>
      <c r="Y35" s="9"/>
    </row>
    <row r="36" spans="2:25" ht="18" customHeight="1">
      <c r="B36" s="1"/>
      <c r="F36" s="16"/>
      <c r="G36" s="16"/>
      <c r="H36" s="19"/>
      <c r="I36" s="19">
        <v>12349</v>
      </c>
      <c r="J36" s="19">
        <v>1</v>
      </c>
      <c r="K36" s="21">
        <v>7</v>
      </c>
      <c r="L36" s="16"/>
      <c r="M36" s="67"/>
      <c r="N36" s="68"/>
      <c r="O36" s="68"/>
      <c r="P36" s="68"/>
      <c r="Q36" s="68"/>
      <c r="R36" s="68"/>
      <c r="S36" s="68"/>
      <c r="T36" s="69"/>
      <c r="U36" s="16"/>
      <c r="V36" s="16"/>
      <c r="W36" s="16"/>
      <c r="X36" s="16"/>
      <c r="Y36" s="9"/>
    </row>
    <row r="37" spans="2:25" ht="18" customHeight="1">
      <c r="B37" s="1"/>
      <c r="F37" s="16"/>
      <c r="G37" s="16"/>
      <c r="H37" s="19"/>
      <c r="I37" s="19">
        <v>3295</v>
      </c>
      <c r="J37" s="19">
        <v>3</v>
      </c>
      <c r="K37" s="21">
        <v>9</v>
      </c>
      <c r="L37" s="16"/>
      <c r="M37"/>
      <c r="N37"/>
      <c r="O37"/>
      <c r="P37"/>
      <c r="Q37"/>
      <c r="R37"/>
      <c r="S37"/>
      <c r="T37"/>
      <c r="U37" s="16"/>
      <c r="V37" s="16"/>
      <c r="W37" s="16"/>
      <c r="X37" s="16"/>
      <c r="Y37" s="9"/>
    </row>
    <row r="38" spans="2:25" ht="18" customHeight="1">
      <c r="B38" s="1"/>
      <c r="F38" s="16"/>
      <c r="G38" s="16"/>
      <c r="H38" s="19"/>
      <c r="I38" s="19">
        <v>1111</v>
      </c>
      <c r="J38" s="19">
        <v>3</v>
      </c>
      <c r="K38" s="21">
        <v>7</v>
      </c>
      <c r="L38" s="16"/>
      <c r="M38" s="70" t="s">
        <v>42</v>
      </c>
      <c r="N38" s="71"/>
      <c r="O38" s="71"/>
      <c r="P38" s="71"/>
      <c r="Q38" s="71"/>
      <c r="R38" s="71"/>
      <c r="S38"/>
      <c r="T38"/>
      <c r="U38" s="16"/>
      <c r="V38" s="16"/>
      <c r="W38" s="16"/>
      <c r="X38" s="16"/>
      <c r="Y38" s="9"/>
    </row>
    <row r="39" spans="2:25" ht="18" customHeight="1" thickBot="1">
      <c r="B39" s="1"/>
      <c r="F39" s="16"/>
      <c r="G39" s="16"/>
      <c r="H39" s="19"/>
      <c r="I39" s="22">
        <v>1544</v>
      </c>
      <c r="J39" s="22">
        <v>1</v>
      </c>
      <c r="K39" s="23">
        <v>8</v>
      </c>
      <c r="L39" s="16"/>
      <c r="M39" s="72">
        <f>(J26*K26+J27*K27+J28*K28+J29*K29+J30*K30+J31*K31+J32*K32+J33*K33+J34*K34+J35*K35+J36*K36+J37*K37+J38*K38+J39*K39)/SUM(J26:J39)</f>
        <v>6.6428571428571432</v>
      </c>
      <c r="N39" s="73"/>
      <c r="O39" s="73"/>
      <c r="P39" s="73"/>
      <c r="Q39" s="73"/>
      <c r="R39" s="73"/>
      <c r="S39"/>
      <c r="T39"/>
      <c r="U39" s="16"/>
      <c r="V39" s="16"/>
      <c r="W39" s="16"/>
      <c r="X39" s="16"/>
      <c r="Y39" s="9"/>
    </row>
    <row r="40" spans="2:25" ht="15">
      <c r="B40" s="1"/>
      <c r="F40" s="16"/>
      <c r="G40" s="16"/>
      <c r="H40" s="16"/>
      <c r="I40" s="16"/>
      <c r="J40" s="16"/>
      <c r="K40" s="16"/>
      <c r="L40" s="16"/>
      <c r="M40" s="16"/>
      <c r="N40" s="16"/>
      <c r="O40" s="24"/>
      <c r="P40" s="24"/>
      <c r="Q40" s="24"/>
      <c r="R40" s="24"/>
      <c r="S40" s="24"/>
      <c r="T40" s="24"/>
      <c r="U40" s="16"/>
      <c r="V40" s="16"/>
      <c r="W40" s="16"/>
      <c r="X40" s="16"/>
      <c r="Y40" s="9"/>
    </row>
    <row r="41" spans="2:25" ht="15.75">
      <c r="B41" s="1"/>
      <c r="F41" s="16"/>
      <c r="G41" s="16"/>
      <c r="H41" s="16"/>
      <c r="I41" s="16"/>
      <c r="J41" s="16"/>
      <c r="K41" s="16"/>
      <c r="L41" s="16"/>
      <c r="M41" s="16"/>
      <c r="N41"/>
      <c r="O41"/>
      <c r="P41"/>
      <c r="Q41"/>
      <c r="R41"/>
      <c r="S41"/>
      <c r="T41"/>
      <c r="U41" s="16"/>
      <c r="V41" s="16"/>
      <c r="W41" s="16"/>
      <c r="X41" s="16"/>
      <c r="Y41" s="9"/>
    </row>
    <row r="42" spans="2:25" ht="15.6" customHeight="1">
      <c r="B42" s="1"/>
      <c r="F42" s="16"/>
      <c r="G42" s="16"/>
      <c r="H42" s="16"/>
      <c r="M42" s="60"/>
      <c r="N42" s="60"/>
      <c r="O42" s="60"/>
      <c r="P42" s="60"/>
      <c r="Q42" s="60"/>
      <c r="R42" s="60"/>
      <c r="S42" s="60"/>
      <c r="T42" s="60"/>
      <c r="U42" s="16"/>
      <c r="V42" s="16"/>
      <c r="W42" s="16"/>
      <c r="X42" s="16"/>
      <c r="Y42" s="9"/>
    </row>
    <row r="43" spans="2:25" ht="15.6" customHeight="1">
      <c r="B43" s="1"/>
      <c r="F43" s="16"/>
      <c r="G43" s="16"/>
      <c r="H43" s="16"/>
      <c r="M43" s="61" t="s">
        <v>56</v>
      </c>
      <c r="N43" s="62"/>
      <c r="O43" s="62"/>
      <c r="P43" s="62"/>
      <c r="Q43" s="62"/>
      <c r="R43" s="62"/>
      <c r="S43" s="62"/>
      <c r="T43" s="63"/>
      <c r="U43" s="16"/>
      <c r="V43" s="16"/>
      <c r="W43" s="16"/>
      <c r="X43" s="16"/>
      <c r="Y43" s="9"/>
    </row>
    <row r="44" spans="2:25" ht="15.6" customHeight="1">
      <c r="B44" s="1"/>
      <c r="F44" s="16"/>
      <c r="G44" s="16"/>
      <c r="H44" s="16"/>
      <c r="I44" s="16"/>
      <c r="J44" s="16"/>
      <c r="K44" s="16"/>
      <c r="L44" s="16"/>
      <c r="M44" s="64"/>
      <c r="N44" s="65"/>
      <c r="O44" s="65"/>
      <c r="P44" s="65"/>
      <c r="Q44" s="65"/>
      <c r="R44" s="65"/>
      <c r="S44" s="65"/>
      <c r="T44" s="66"/>
      <c r="U44" s="16"/>
      <c r="V44" s="16"/>
      <c r="W44" s="16"/>
      <c r="X44" s="16"/>
      <c r="Y44" s="9"/>
    </row>
    <row r="45" spans="2:25" ht="15">
      <c r="B45" s="1"/>
      <c r="F45" s="16"/>
      <c r="G45" s="16"/>
      <c r="H45" s="16"/>
      <c r="I45" s="16"/>
      <c r="J45" s="16"/>
      <c r="K45" s="16"/>
      <c r="L45" s="16"/>
      <c r="M45" s="64"/>
      <c r="N45" s="65"/>
      <c r="O45" s="65"/>
      <c r="P45" s="65"/>
      <c r="Q45" s="65"/>
      <c r="R45" s="65"/>
      <c r="S45" s="65"/>
      <c r="T45" s="66"/>
      <c r="U45" s="16"/>
      <c r="V45" s="16"/>
      <c r="W45" s="16"/>
      <c r="X45" s="16"/>
      <c r="Y45" s="9"/>
    </row>
    <row r="46" spans="2:25" ht="15.6" customHeight="1">
      <c r="B46" s="1"/>
      <c r="F46" s="16"/>
      <c r="G46" s="16"/>
      <c r="H46" s="16"/>
      <c r="I46" s="16"/>
      <c r="J46" s="16"/>
      <c r="K46" s="16"/>
      <c r="L46" s="16"/>
      <c r="M46" s="67"/>
      <c r="N46" s="68"/>
      <c r="O46" s="68"/>
      <c r="P46" s="68"/>
      <c r="Q46" s="68"/>
      <c r="R46" s="68"/>
      <c r="S46" s="68"/>
      <c r="T46" s="69"/>
      <c r="U46" s="16"/>
      <c r="V46" s="16"/>
      <c r="W46" s="16"/>
      <c r="X46" s="16"/>
      <c r="Y46" s="9"/>
    </row>
    <row r="47" spans="2:25" ht="15.6" customHeight="1">
      <c r="B47" s="1"/>
      <c r="F47" s="16"/>
      <c r="G47" s="16"/>
      <c r="H47" s="16"/>
      <c r="M47" s="60"/>
      <c r="N47" s="60"/>
      <c r="O47" s="60"/>
      <c r="P47" s="60"/>
      <c r="Q47" s="60"/>
      <c r="R47" s="60"/>
      <c r="S47" s="60"/>
      <c r="T47" s="60"/>
      <c r="U47" s="16"/>
      <c r="V47" s="16"/>
      <c r="W47" s="16"/>
      <c r="X47" s="16"/>
      <c r="Y47" s="9"/>
    </row>
    <row r="48" spans="2:25" ht="15.75">
      <c r="B48" s="1"/>
      <c r="F48" s="16"/>
      <c r="G48" s="16"/>
      <c r="H48" s="16"/>
      <c r="N48" s="25"/>
      <c r="O48"/>
      <c r="P48"/>
      <c r="Q48"/>
      <c r="R48"/>
      <c r="S48"/>
      <c r="T48"/>
      <c r="U48" s="16"/>
      <c r="V48" s="16"/>
      <c r="W48" s="16"/>
      <c r="X48" s="16"/>
      <c r="Y48" s="9"/>
    </row>
    <row r="49" spans="2:25" ht="15.75">
      <c r="B49" s="1"/>
      <c r="F49" s="16"/>
      <c r="G49" s="16"/>
      <c r="H49" s="16"/>
      <c r="M49" s="74" t="s">
        <v>6</v>
      </c>
      <c r="N49" s="75"/>
      <c r="O49" s="75"/>
      <c r="P49" s="76"/>
      <c r="Q49"/>
      <c r="R49"/>
      <c r="S49"/>
      <c r="T49"/>
      <c r="U49" s="16"/>
      <c r="V49" s="16"/>
      <c r="W49" s="16"/>
      <c r="X49" s="16"/>
      <c r="Y49" s="9"/>
    </row>
    <row r="50" spans="2:25" ht="15.75">
      <c r="B50" s="1"/>
      <c r="F50" s="16"/>
      <c r="G50" s="16"/>
      <c r="H50" s="16"/>
      <c r="M50" s="119">
        <f>SUMPRODUCT(J26:J39,K26:K39)/SUM(J26:J39)</f>
        <v>6.6428571428571432</v>
      </c>
      <c r="N50" s="120"/>
      <c r="O50" s="120"/>
      <c r="P50" s="121"/>
      <c r="Q50"/>
      <c r="R50"/>
      <c r="S50"/>
      <c r="T50"/>
      <c r="U50" s="16"/>
      <c r="V50" s="16"/>
      <c r="W50" s="16"/>
      <c r="X50" s="16"/>
      <c r="Y50" s="9"/>
    </row>
    <row r="51" spans="2:25" ht="15.75">
      <c r="B51" s="1"/>
      <c r="F51" s="16"/>
      <c r="G51" s="16"/>
      <c r="H51" s="16"/>
      <c r="I51" s="16"/>
      <c r="J51" s="16"/>
      <c r="K51" s="16"/>
      <c r="L51" s="16"/>
      <c r="Q51"/>
      <c r="R51"/>
      <c r="S51"/>
      <c r="T51"/>
      <c r="U51" s="16"/>
      <c r="V51" s="16"/>
      <c r="W51" s="16"/>
      <c r="X51" s="16"/>
      <c r="Y51" s="9"/>
    </row>
    <row r="52" spans="2:25" ht="15.75">
      <c r="B52" s="1"/>
      <c r="F52" s="16"/>
      <c r="G52" s="16"/>
      <c r="H52" s="16"/>
      <c r="I52" s="16"/>
      <c r="J52" s="16"/>
      <c r="K52" s="16"/>
      <c r="L52" s="16"/>
      <c r="R52"/>
      <c r="S52"/>
      <c r="T52"/>
      <c r="U52" s="16"/>
      <c r="V52" s="16"/>
      <c r="W52" s="16"/>
      <c r="X52" s="16"/>
      <c r="Y52" s="9"/>
    </row>
    <row r="53" spans="2:25" ht="15.75">
      <c r="B53" s="1"/>
      <c r="F53" s="16"/>
      <c r="G53" s="16"/>
      <c r="H53" s="16"/>
      <c r="I53" s="16"/>
      <c r="J53" s="16"/>
      <c r="K53" s="16"/>
      <c r="L53" s="16"/>
      <c r="M53" s="16"/>
      <c r="N53" s="26"/>
      <c r="O53"/>
      <c r="P53"/>
      <c r="Q53"/>
      <c r="R53"/>
      <c r="S53"/>
      <c r="T53"/>
      <c r="U53" s="16"/>
      <c r="V53" s="16"/>
      <c r="W53" s="16"/>
      <c r="X53" s="16"/>
      <c r="Y53" s="9"/>
    </row>
    <row r="54" spans="2:25" ht="15">
      <c r="B54" s="1"/>
      <c r="F54" s="16"/>
      <c r="G54" s="16"/>
      <c r="H54" s="16"/>
      <c r="I54" s="16"/>
      <c r="J54" s="16"/>
      <c r="K54" s="16"/>
      <c r="L54" s="16"/>
      <c r="M54" s="16"/>
      <c r="N54" s="16"/>
      <c r="O54" s="16"/>
      <c r="P54" s="16"/>
      <c r="Q54" s="16"/>
      <c r="R54" s="16"/>
      <c r="S54" s="16"/>
      <c r="T54" s="16"/>
      <c r="U54" s="16"/>
      <c r="V54" s="16"/>
      <c r="W54" s="16"/>
      <c r="X54" s="16"/>
      <c r="Y54" s="9"/>
    </row>
    <row r="55" spans="2:25">
      <c r="B55" s="1"/>
      <c r="Y55" s="9"/>
    </row>
    <row r="56" spans="2:25">
      <c r="B56" s="1"/>
      <c r="J56" s="100" t="s">
        <v>13</v>
      </c>
      <c r="K56" s="100"/>
      <c r="L56" s="100"/>
      <c r="M56" s="100"/>
      <c r="N56" s="100"/>
      <c r="O56" s="100"/>
      <c r="P56" s="100"/>
      <c r="Q56" s="100"/>
      <c r="Y56" s="9"/>
    </row>
    <row r="57" spans="2:25">
      <c r="B57" s="1"/>
      <c r="J57" s="100"/>
      <c r="K57" s="100"/>
      <c r="L57" s="100"/>
      <c r="M57" s="100"/>
      <c r="N57" s="100"/>
      <c r="O57" s="100"/>
      <c r="P57" s="100"/>
      <c r="Q57" s="100"/>
      <c r="Y57" s="9"/>
    </row>
    <row r="58" spans="2:25" ht="15" customHeight="1" thickBot="1">
      <c r="B58" s="1"/>
      <c r="J58" s="100"/>
      <c r="K58" s="100"/>
      <c r="L58" s="100"/>
      <c r="M58" s="100"/>
      <c r="N58" s="100"/>
      <c r="O58" s="100"/>
      <c r="P58" s="100"/>
      <c r="Q58" s="100"/>
      <c r="Y58" s="9"/>
    </row>
    <row r="59" spans="2:25" ht="20.45" customHeight="1">
      <c r="B59" s="1"/>
      <c r="J59" s="101" t="s">
        <v>57</v>
      </c>
      <c r="K59" s="102"/>
      <c r="L59" s="102"/>
      <c r="M59" s="102"/>
      <c r="N59" s="102"/>
      <c r="O59" s="102"/>
      <c r="P59" s="102"/>
      <c r="Q59" s="103"/>
      <c r="Y59" s="9"/>
    </row>
    <row r="60" spans="2:25" ht="20.45" customHeight="1">
      <c r="B60" s="1"/>
      <c r="J60" s="104"/>
      <c r="K60" s="65"/>
      <c r="L60" s="65"/>
      <c r="M60" s="65"/>
      <c r="N60" s="65"/>
      <c r="O60" s="65"/>
      <c r="P60" s="65"/>
      <c r="Q60" s="105"/>
      <c r="Y60" s="9"/>
    </row>
    <row r="61" spans="2:25" ht="20.45" customHeight="1">
      <c r="B61" s="1"/>
      <c r="J61" s="104"/>
      <c r="K61" s="65"/>
      <c r="L61" s="65"/>
      <c r="M61" s="65"/>
      <c r="N61" s="65"/>
      <c r="O61" s="65"/>
      <c r="P61" s="65"/>
      <c r="Q61" s="105"/>
      <c r="Y61" s="9"/>
    </row>
    <row r="62" spans="2:25" ht="20.45" customHeight="1" thickBot="1">
      <c r="B62" s="1"/>
      <c r="J62" s="106"/>
      <c r="K62" s="107"/>
      <c r="L62" s="107"/>
      <c r="M62" s="107"/>
      <c r="N62" s="107"/>
      <c r="O62" s="107"/>
      <c r="P62" s="107"/>
      <c r="Q62" s="108"/>
      <c r="Y62" s="9"/>
    </row>
    <row r="63" spans="2:25" ht="15">
      <c r="B63" s="1"/>
      <c r="G63" s="16"/>
      <c r="H63" s="16"/>
      <c r="I63" s="16"/>
      <c r="J63" s="16"/>
      <c r="K63" s="16"/>
      <c r="L63" s="16"/>
      <c r="M63" s="16"/>
      <c r="N63" s="16"/>
      <c r="O63" s="16"/>
      <c r="P63" s="16"/>
      <c r="Q63" s="16"/>
      <c r="R63" s="16"/>
      <c r="S63" s="16"/>
      <c r="T63" s="16"/>
      <c r="U63" s="16"/>
      <c r="V63" s="16"/>
      <c r="W63" s="16"/>
      <c r="X63" s="16"/>
      <c r="Y63" s="9"/>
    </row>
    <row r="64" spans="2:25" ht="15">
      <c r="B64" s="1"/>
      <c r="G64" s="16"/>
      <c r="H64" s="16"/>
      <c r="I64" s="16"/>
      <c r="J64" s="16"/>
      <c r="K64" s="16"/>
      <c r="L64" s="16"/>
      <c r="M64" s="16"/>
      <c r="N64" s="16"/>
      <c r="O64" s="16"/>
      <c r="P64" s="16"/>
      <c r="Q64" s="16"/>
      <c r="R64" s="16"/>
      <c r="S64" s="16"/>
      <c r="T64" s="16"/>
      <c r="U64" s="16"/>
      <c r="V64" s="16"/>
      <c r="W64" s="16"/>
      <c r="X64" s="16"/>
      <c r="Y64" s="9"/>
    </row>
    <row r="65" spans="2:25" ht="15.75">
      <c r="B65" s="1"/>
      <c r="G65" s="16"/>
      <c r="H65" s="16"/>
      <c r="I65" s="16"/>
      <c r="J65" s="16"/>
      <c r="K65" s="16"/>
      <c r="L65" s="27" t="s">
        <v>7</v>
      </c>
      <c r="M65" s="28" t="s">
        <v>43</v>
      </c>
      <c r="N65" s="28" t="s">
        <v>44</v>
      </c>
      <c r="O65" s="29" t="s">
        <v>8</v>
      </c>
      <c r="P65" s="16"/>
      <c r="Q65" s="16"/>
      <c r="R65" s="16"/>
      <c r="S65" s="16"/>
      <c r="T65" s="16"/>
      <c r="U65" s="16"/>
      <c r="V65" s="16"/>
      <c r="W65" s="16"/>
      <c r="X65" s="16"/>
      <c r="Y65" s="9"/>
    </row>
    <row r="66" spans="2:25" ht="15.75">
      <c r="B66" s="1"/>
      <c r="G66" s="16"/>
      <c r="H66" s="16"/>
      <c r="I66" s="16"/>
      <c r="J66" s="16"/>
      <c r="K66" s="16"/>
      <c r="L66" s="30" t="s">
        <v>45</v>
      </c>
      <c r="M66" s="31" t="s">
        <v>33</v>
      </c>
      <c r="N66" s="31" t="s">
        <v>9</v>
      </c>
      <c r="O66" s="32">
        <v>8</v>
      </c>
      <c r="P66" s="16"/>
      <c r="Q66" s="16"/>
      <c r="R66" s="16"/>
      <c r="S66" s="16"/>
      <c r="T66" s="16"/>
      <c r="U66" s="16"/>
      <c r="V66" s="16"/>
      <c r="W66" s="16"/>
      <c r="X66" s="16"/>
      <c r="Y66" s="9"/>
    </row>
    <row r="67" spans="2:25" ht="15.75">
      <c r="B67" s="1"/>
      <c r="G67" s="16"/>
      <c r="H67" s="16"/>
      <c r="I67" s="16"/>
      <c r="J67" s="16"/>
      <c r="K67" s="16"/>
      <c r="L67" s="30" t="s">
        <v>46</v>
      </c>
      <c r="M67" s="31" t="s">
        <v>34</v>
      </c>
      <c r="N67" s="31" t="s">
        <v>9</v>
      </c>
      <c r="O67" s="59">
        <v>7.9</v>
      </c>
      <c r="P67" s="16"/>
      <c r="Q67" s="16"/>
      <c r="R67" s="16"/>
      <c r="S67" s="16"/>
      <c r="T67" s="16"/>
      <c r="U67" s="16"/>
      <c r="V67" s="16"/>
      <c r="W67" s="16"/>
      <c r="X67" s="16"/>
      <c r="Y67" s="9"/>
    </row>
    <row r="68" spans="2:25" ht="15.75">
      <c r="B68" s="1"/>
      <c r="G68" s="16"/>
      <c r="H68" s="16"/>
      <c r="I68" s="16"/>
      <c r="J68" s="16"/>
      <c r="K68" s="16"/>
      <c r="L68" s="30" t="s">
        <v>47</v>
      </c>
      <c r="M68" s="31" t="s">
        <v>35</v>
      </c>
      <c r="N68" s="31" t="s">
        <v>9</v>
      </c>
      <c r="O68" s="32">
        <v>8.8000000000000007</v>
      </c>
      <c r="P68" s="16"/>
      <c r="Q68" s="16"/>
      <c r="R68" s="16"/>
      <c r="S68" s="16"/>
      <c r="T68" s="16"/>
      <c r="U68" s="16"/>
      <c r="V68" s="16"/>
      <c r="W68" s="16"/>
      <c r="X68" s="16"/>
      <c r="Y68" s="9"/>
    </row>
    <row r="69" spans="2:25" ht="15.75">
      <c r="B69" s="1"/>
      <c r="G69" s="16"/>
      <c r="H69" s="16"/>
      <c r="I69" s="16"/>
      <c r="J69" s="16"/>
      <c r="K69" s="16"/>
      <c r="L69" s="30" t="s">
        <v>48</v>
      </c>
      <c r="M69" s="31" t="s">
        <v>36</v>
      </c>
      <c r="N69" s="31" t="s">
        <v>10</v>
      </c>
      <c r="O69" s="32">
        <v>9</v>
      </c>
      <c r="P69" s="16"/>
      <c r="Q69" s="16"/>
      <c r="R69" s="16"/>
      <c r="S69" s="16"/>
      <c r="T69" s="16"/>
      <c r="U69" s="16"/>
      <c r="V69" s="16"/>
      <c r="W69" s="16"/>
      <c r="X69" s="16"/>
      <c r="Y69" s="9"/>
    </row>
    <row r="70" spans="2:25" ht="15.75">
      <c r="B70" s="1"/>
      <c r="G70" s="16"/>
      <c r="H70" s="16"/>
      <c r="I70" s="16"/>
      <c r="J70" s="16"/>
      <c r="K70" s="16"/>
      <c r="L70" s="30" t="s">
        <v>49</v>
      </c>
      <c r="M70" s="31" t="s">
        <v>37</v>
      </c>
      <c r="N70" s="31" t="s">
        <v>10</v>
      </c>
      <c r="O70" s="32">
        <v>5.2</v>
      </c>
      <c r="P70" s="16"/>
      <c r="Q70" s="16"/>
      <c r="R70" s="16"/>
      <c r="S70" s="16"/>
      <c r="T70" s="16"/>
      <c r="U70" s="16"/>
      <c r="V70" s="16"/>
      <c r="W70" s="16"/>
      <c r="X70" s="16"/>
      <c r="Y70" s="9"/>
    </row>
    <row r="71" spans="2:25" ht="15.75">
      <c r="B71" s="1"/>
      <c r="G71" s="16"/>
      <c r="H71" s="16"/>
      <c r="I71" s="16"/>
      <c r="J71" s="16"/>
      <c r="K71" s="16"/>
      <c r="L71" s="30" t="s">
        <v>50</v>
      </c>
      <c r="M71" s="31" t="s">
        <v>38</v>
      </c>
      <c r="N71" s="31" t="s">
        <v>11</v>
      </c>
      <c r="O71" s="32">
        <v>4.9000000000000004</v>
      </c>
      <c r="P71" s="16"/>
      <c r="Q71" s="16"/>
      <c r="R71" s="16"/>
      <c r="S71" s="16"/>
      <c r="T71" s="16"/>
      <c r="U71" s="16"/>
      <c r="V71" s="16"/>
      <c r="W71" s="16"/>
      <c r="X71" s="16"/>
      <c r="Y71" s="9"/>
    </row>
    <row r="72" spans="2:25" ht="15.75">
      <c r="B72" s="1"/>
      <c r="G72" s="16"/>
      <c r="H72" s="16"/>
      <c r="I72" s="16"/>
      <c r="J72" s="16"/>
      <c r="K72" s="16"/>
      <c r="L72" s="30" t="s">
        <v>51</v>
      </c>
      <c r="M72" s="31" t="s">
        <v>1</v>
      </c>
      <c r="N72" s="31" t="s">
        <v>11</v>
      </c>
      <c r="O72" s="32">
        <v>6.3</v>
      </c>
      <c r="P72" s="16"/>
      <c r="Q72" s="16"/>
      <c r="R72" s="16"/>
      <c r="S72" s="16"/>
      <c r="T72" s="16"/>
      <c r="U72" s="16"/>
      <c r="V72" s="16"/>
      <c r="W72" s="16"/>
      <c r="X72" s="16"/>
      <c r="Y72" s="9"/>
    </row>
    <row r="73" spans="2:25" ht="15.75">
      <c r="B73" s="1"/>
      <c r="G73" s="16"/>
      <c r="H73" s="16"/>
      <c r="I73" s="16"/>
      <c r="J73" s="16"/>
      <c r="K73" s="16"/>
      <c r="L73" s="30" t="s">
        <v>52</v>
      </c>
      <c r="M73" s="31" t="s">
        <v>39</v>
      </c>
      <c r="N73" s="31" t="s">
        <v>12</v>
      </c>
      <c r="O73" s="32">
        <v>3.7</v>
      </c>
      <c r="P73" s="16"/>
      <c r="Q73" s="16"/>
      <c r="R73" s="16"/>
      <c r="S73" s="16"/>
      <c r="T73" s="16"/>
      <c r="U73" s="16"/>
      <c r="V73" s="16"/>
      <c r="W73" s="16"/>
      <c r="X73" s="16"/>
      <c r="Y73" s="9"/>
    </row>
    <row r="74" spans="2:25" ht="15.75">
      <c r="B74" s="1"/>
      <c r="G74" s="16"/>
      <c r="H74" s="16"/>
      <c r="I74" s="16"/>
      <c r="J74" s="16"/>
      <c r="K74" s="16"/>
      <c r="L74" s="30" t="s">
        <v>53</v>
      </c>
      <c r="M74" s="31" t="s">
        <v>40</v>
      </c>
      <c r="N74" s="31" t="s">
        <v>12</v>
      </c>
      <c r="O74" s="32">
        <v>4</v>
      </c>
      <c r="P74" s="16"/>
      <c r="Q74" s="16"/>
      <c r="R74" s="16"/>
      <c r="S74" s="16"/>
      <c r="T74" s="16"/>
      <c r="U74" s="16"/>
      <c r="V74" s="16"/>
      <c r="W74" s="16"/>
      <c r="X74" s="16"/>
      <c r="Y74" s="9"/>
    </row>
    <row r="75" spans="2:25" ht="15.75">
      <c r="B75" s="1"/>
      <c r="G75" s="16"/>
      <c r="H75" s="16"/>
      <c r="I75" s="16"/>
      <c r="J75" s="16"/>
      <c r="K75" s="16"/>
      <c r="L75" s="33" t="s">
        <v>54</v>
      </c>
      <c r="M75" s="34" t="s">
        <v>41</v>
      </c>
      <c r="N75" s="34" t="s">
        <v>12</v>
      </c>
      <c r="O75" s="35">
        <v>4.0999999999999996</v>
      </c>
      <c r="P75" s="16"/>
      <c r="Q75" s="16"/>
      <c r="R75" s="16"/>
      <c r="S75" s="16"/>
      <c r="T75" s="16"/>
      <c r="U75" s="16"/>
      <c r="V75" s="16"/>
      <c r="W75" s="16"/>
      <c r="X75" s="16"/>
      <c r="Y75" s="9"/>
    </row>
    <row r="76" spans="2:25" ht="15">
      <c r="B76" s="1"/>
      <c r="G76" s="16"/>
      <c r="H76" s="16"/>
      <c r="I76" s="16"/>
      <c r="J76" s="16"/>
      <c r="K76" s="16"/>
      <c r="L76" s="16"/>
      <c r="M76" s="16"/>
      <c r="N76" s="16"/>
      <c r="O76" s="16"/>
      <c r="P76" s="16"/>
      <c r="Q76" s="16"/>
      <c r="R76" s="16"/>
      <c r="S76" s="16"/>
      <c r="T76" s="16"/>
      <c r="U76" s="16"/>
      <c r="V76" s="16"/>
      <c r="W76" s="16"/>
      <c r="X76" s="16"/>
      <c r="Y76" s="9"/>
    </row>
    <row r="77" spans="2:25" ht="15">
      <c r="B77" s="1"/>
      <c r="G77" s="16"/>
      <c r="H77" s="16"/>
      <c r="I77" s="16"/>
      <c r="J77" s="16"/>
      <c r="K77" s="16"/>
      <c r="L77" s="16"/>
      <c r="M77" s="16"/>
      <c r="N77" s="16"/>
      <c r="O77" s="16"/>
      <c r="P77" s="16"/>
      <c r="Q77" s="16"/>
      <c r="R77" s="16"/>
      <c r="S77" s="16"/>
      <c r="T77" s="16"/>
      <c r="U77" s="16"/>
      <c r="V77" s="16"/>
      <c r="W77" s="16"/>
      <c r="X77" s="16"/>
      <c r="Y77" s="9"/>
    </row>
    <row r="78" spans="2:25" ht="15">
      <c r="B78" s="1"/>
      <c r="G78" s="16"/>
      <c r="H78" s="16"/>
      <c r="I78" s="16"/>
      <c r="J78" s="16"/>
      <c r="K78" s="16"/>
      <c r="L78" s="16"/>
      <c r="M78" s="16"/>
      <c r="N78" s="16"/>
      <c r="O78" s="16"/>
      <c r="P78" s="16"/>
      <c r="Q78" s="16"/>
      <c r="R78" s="16"/>
      <c r="S78" s="16"/>
      <c r="T78" s="16"/>
      <c r="U78" s="16"/>
      <c r="V78" s="16"/>
      <c r="W78" s="16"/>
      <c r="X78" s="16"/>
      <c r="Y78" s="9"/>
    </row>
    <row r="79" spans="2:25" ht="60.6" customHeight="1">
      <c r="B79" s="1"/>
      <c r="G79" s="16"/>
      <c r="H79" s="16"/>
      <c r="I79" s="82" t="s">
        <v>63</v>
      </c>
      <c r="J79" s="83"/>
      <c r="K79" s="83"/>
      <c r="L79" s="83"/>
      <c r="M79" s="83"/>
      <c r="N79" s="83"/>
      <c r="O79" s="83"/>
      <c r="P79" s="83"/>
      <c r="Q79" s="83"/>
      <c r="R79" s="84"/>
      <c r="S79" s="16"/>
      <c r="T79" s="16"/>
      <c r="U79" s="16"/>
      <c r="V79" s="16"/>
      <c r="W79" s="16"/>
      <c r="X79" s="16"/>
      <c r="Y79" s="9"/>
    </row>
    <row r="80" spans="2:25" ht="16.5" thickBot="1">
      <c r="B80" s="1"/>
      <c r="G80" s="16"/>
      <c r="H80" s="16"/>
      <c r="I80" s="16"/>
      <c r="J80" s="16"/>
      <c r="K80" s="16"/>
      <c r="L80" s="16"/>
      <c r="M80"/>
      <c r="N80"/>
      <c r="O80"/>
      <c r="P80"/>
      <c r="Q80"/>
      <c r="R80"/>
      <c r="S80"/>
      <c r="T80" s="16"/>
      <c r="U80" s="16"/>
      <c r="V80" s="16"/>
      <c r="W80" s="16"/>
      <c r="X80" s="16"/>
      <c r="Y80" s="9"/>
    </row>
    <row r="81" spans="2:25" ht="15.75">
      <c r="B81" s="1"/>
      <c r="G81" s="16"/>
      <c r="H81" s="16"/>
      <c r="I81" s="37"/>
      <c r="J81" s="38" t="s">
        <v>23</v>
      </c>
      <c r="K81" s="80" t="s">
        <v>24</v>
      </c>
      <c r="L81" s="81"/>
      <c r="M81"/>
      <c r="N81"/>
      <c r="O81"/>
      <c r="P81"/>
      <c r="Q81"/>
      <c r="R81"/>
      <c r="S81"/>
      <c r="T81" s="16"/>
      <c r="U81" s="16"/>
      <c r="V81" s="16"/>
      <c r="W81" s="16"/>
      <c r="X81" s="16"/>
      <c r="Y81" s="9"/>
    </row>
    <row r="82" spans="2:25" ht="15.75">
      <c r="B82" s="1"/>
      <c r="G82" s="16"/>
      <c r="H82" s="16"/>
      <c r="I82" s="39" t="s">
        <v>14</v>
      </c>
      <c r="J82" s="36">
        <f>AVERAGE(Táblázat1[Minősítés])</f>
        <v>6.19</v>
      </c>
      <c r="K82" s="85" t="s">
        <v>20</v>
      </c>
      <c r="L82" s="86"/>
      <c r="M82"/>
      <c r="N82"/>
      <c r="O82"/>
      <c r="P82"/>
      <c r="Q82"/>
      <c r="R82"/>
      <c r="S82"/>
      <c r="T82" s="16"/>
      <c r="U82" s="16"/>
      <c r="V82" s="16"/>
      <c r="W82" s="16"/>
      <c r="X82" s="16"/>
      <c r="Y82" s="9"/>
    </row>
    <row r="83" spans="2:25" ht="15.75">
      <c r="B83" s="1"/>
      <c r="G83" s="16"/>
      <c r="H83" s="16"/>
      <c r="I83" s="39" t="s">
        <v>15</v>
      </c>
      <c r="J83" s="36">
        <f>MIN(Táblázat1[Minősítés])</f>
        <v>3.7</v>
      </c>
      <c r="K83" s="85" t="s">
        <v>21</v>
      </c>
      <c r="L83" s="86"/>
      <c r="M83"/>
      <c r="N83"/>
      <c r="O83"/>
      <c r="P83"/>
      <c r="Q83"/>
      <c r="R83"/>
      <c r="S83"/>
      <c r="T83" s="16"/>
      <c r="U83" s="16"/>
      <c r="V83" s="16"/>
      <c r="W83" s="16"/>
      <c r="X83" s="16"/>
      <c r="Y83" s="9"/>
    </row>
    <row r="84" spans="2:25" ht="16.5" thickBot="1">
      <c r="B84" s="1"/>
      <c r="G84" s="16"/>
      <c r="H84" s="16"/>
      <c r="I84" s="40" t="s">
        <v>16</v>
      </c>
      <c r="J84" s="41">
        <f>MAX(Táblázat1[Minősítés])</f>
        <v>9</v>
      </c>
      <c r="K84" s="87" t="s">
        <v>22</v>
      </c>
      <c r="L84" s="88"/>
      <c r="M84"/>
      <c r="N84"/>
      <c r="O84"/>
      <c r="P84"/>
      <c r="Q84"/>
      <c r="R84"/>
      <c r="S84"/>
      <c r="T84" s="16"/>
      <c r="U84" s="16"/>
      <c r="V84" s="16"/>
      <c r="W84" s="16"/>
      <c r="X84" s="16"/>
      <c r="Y84" s="9"/>
    </row>
    <row r="85" spans="2:25" ht="15.75">
      <c r="B85" s="1"/>
      <c r="G85" s="16"/>
      <c r="H85" s="16"/>
      <c r="I85" s="16"/>
      <c r="J85" s="16"/>
      <c r="K85" s="16"/>
      <c r="L85" s="16"/>
      <c r="M85"/>
      <c r="N85"/>
      <c r="O85"/>
      <c r="P85"/>
      <c r="Q85"/>
      <c r="R85"/>
      <c r="S85"/>
      <c r="T85" s="16"/>
      <c r="U85" s="16"/>
      <c r="V85" s="16"/>
      <c r="W85" s="16"/>
      <c r="X85" s="16"/>
      <c r="Y85" s="9"/>
    </row>
    <row r="86" spans="2:25" ht="15">
      <c r="B86" s="1"/>
      <c r="G86" s="16"/>
      <c r="H86" s="16"/>
      <c r="I86" s="16"/>
      <c r="J86" s="16"/>
      <c r="K86" s="16"/>
      <c r="L86" s="16"/>
      <c r="M86" s="16"/>
      <c r="N86" s="16"/>
      <c r="O86" s="16"/>
      <c r="P86" s="16"/>
      <c r="Q86" s="16"/>
      <c r="R86" s="16"/>
      <c r="S86" s="16"/>
      <c r="T86" s="16"/>
      <c r="U86" s="16"/>
      <c r="V86" s="16"/>
      <c r="W86" s="16"/>
      <c r="X86" s="16"/>
      <c r="Y86" s="9"/>
    </row>
    <row r="87" spans="2:25" ht="15.75">
      <c r="B87" s="1"/>
      <c r="G87" s="16"/>
      <c r="H87" s="16"/>
      <c r="I87" s="77" t="s">
        <v>61</v>
      </c>
      <c r="J87" s="78"/>
      <c r="K87" s="78"/>
      <c r="L87" s="78"/>
      <c r="M87" s="78"/>
      <c r="N87" s="78"/>
      <c r="O87" s="78"/>
      <c r="P87" s="78"/>
      <c r="Q87" s="78"/>
      <c r="R87" s="79"/>
      <c r="S87" s="16"/>
      <c r="T87" s="16"/>
      <c r="U87" s="16"/>
      <c r="V87" s="16"/>
      <c r="W87" s="16"/>
      <c r="X87" s="16"/>
      <c r="Y87" s="9"/>
    </row>
    <row r="88" spans="2:25" ht="15">
      <c r="B88" s="1"/>
      <c r="G88" s="16"/>
      <c r="H88" s="16"/>
      <c r="I88" s="16"/>
      <c r="J88" s="16"/>
      <c r="K88" s="16"/>
      <c r="L88" s="16"/>
      <c r="M88" s="16"/>
      <c r="N88" s="16"/>
      <c r="O88" s="16"/>
      <c r="P88" s="16"/>
      <c r="Q88" s="16"/>
      <c r="R88" s="16"/>
      <c r="S88" s="16"/>
      <c r="T88" s="16"/>
      <c r="U88" s="16"/>
      <c r="V88" s="16"/>
      <c r="W88" s="16"/>
      <c r="X88" s="16"/>
      <c r="Y88" s="9"/>
    </row>
    <row r="89" spans="2:25" ht="15.75" thickBot="1">
      <c r="B89" s="1"/>
      <c r="G89" s="16"/>
      <c r="H89" s="16"/>
      <c r="M89" s="16"/>
      <c r="N89" s="61" t="s">
        <v>65</v>
      </c>
      <c r="O89" s="62"/>
      <c r="P89" s="62"/>
      <c r="Q89" s="62"/>
      <c r="R89" s="63"/>
      <c r="S89" s="16"/>
      <c r="T89" s="16"/>
      <c r="U89" s="16"/>
      <c r="V89" s="16"/>
      <c r="W89" s="16"/>
      <c r="X89" s="16"/>
      <c r="Y89" s="9"/>
    </row>
    <row r="90" spans="2:25" ht="15">
      <c r="B90" s="1"/>
      <c r="G90" s="16"/>
      <c r="H90" s="16"/>
      <c r="I90" s="37"/>
      <c r="J90" s="38" t="s">
        <v>23</v>
      </c>
      <c r="K90" s="80" t="s">
        <v>24</v>
      </c>
      <c r="L90" s="81"/>
      <c r="M90" s="16"/>
      <c r="N90" s="64"/>
      <c r="O90" s="65"/>
      <c r="P90" s="65"/>
      <c r="Q90" s="65"/>
      <c r="R90" s="66"/>
      <c r="S90" s="16"/>
      <c r="T90" s="16"/>
      <c r="U90" s="16"/>
      <c r="V90" s="16"/>
      <c r="W90" s="16"/>
      <c r="X90" s="16"/>
      <c r="Y90" s="9"/>
    </row>
    <row r="91" spans="2:25" ht="15.75">
      <c r="B91" s="1"/>
      <c r="G91" s="16"/>
      <c r="H91" s="16"/>
      <c r="I91" s="39" t="s">
        <v>14</v>
      </c>
      <c r="J91" s="36">
        <f>SUBTOTAL(1,Táblázat1[Minősítés])</f>
        <v>6.19</v>
      </c>
      <c r="K91" s="42" t="s">
        <v>25</v>
      </c>
      <c r="L91" s="43"/>
      <c r="M91" s="16"/>
      <c r="N91" s="64"/>
      <c r="O91" s="65"/>
      <c r="P91" s="65"/>
      <c r="Q91" s="65"/>
      <c r="R91" s="66"/>
      <c r="S91" s="16"/>
      <c r="T91" s="16"/>
      <c r="U91" s="16"/>
      <c r="V91" s="16"/>
      <c r="W91" s="16"/>
      <c r="X91" s="16"/>
      <c r="Y91" s="9"/>
    </row>
    <row r="92" spans="2:25" ht="15.75">
      <c r="B92" s="1"/>
      <c r="G92" s="16"/>
      <c r="H92" s="16"/>
      <c r="I92" s="39" t="s">
        <v>15</v>
      </c>
      <c r="J92" s="36">
        <f>SUBTOTAL(5,Táblázat1[Minősítés])</f>
        <v>3.7</v>
      </c>
      <c r="K92" s="42" t="s">
        <v>26</v>
      </c>
      <c r="L92" s="43"/>
      <c r="M92" s="16"/>
      <c r="N92" s="64"/>
      <c r="O92" s="65"/>
      <c r="P92" s="65"/>
      <c r="Q92" s="65"/>
      <c r="R92" s="66"/>
      <c r="S92" s="16"/>
      <c r="T92" s="16"/>
      <c r="U92" s="16"/>
      <c r="V92" s="16"/>
      <c r="W92" s="16"/>
      <c r="X92" s="16"/>
      <c r="Y92" s="9"/>
    </row>
    <row r="93" spans="2:25" ht="16.5" thickBot="1">
      <c r="B93" s="1"/>
      <c r="G93" s="16"/>
      <c r="H93" s="16"/>
      <c r="I93" s="40" t="s">
        <v>16</v>
      </c>
      <c r="J93" s="41">
        <f>SUBTOTAL(4,Táblázat1[Minősítés])</f>
        <v>9</v>
      </c>
      <c r="K93" s="44" t="s">
        <v>27</v>
      </c>
      <c r="L93" s="45"/>
      <c r="M93" s="16"/>
      <c r="N93" s="64"/>
      <c r="O93" s="65"/>
      <c r="P93" s="65"/>
      <c r="Q93" s="65"/>
      <c r="R93" s="66"/>
      <c r="S93" s="16"/>
      <c r="T93" s="16"/>
      <c r="U93" s="16"/>
      <c r="V93" s="16"/>
      <c r="W93" s="16"/>
      <c r="X93" s="16"/>
      <c r="Y93" s="9"/>
    </row>
    <row r="94" spans="2:25" ht="15">
      <c r="B94" s="1"/>
      <c r="G94" s="16"/>
      <c r="H94" s="16"/>
      <c r="I94" s="16"/>
      <c r="J94" s="16"/>
      <c r="K94" s="16"/>
      <c r="L94" s="16"/>
      <c r="M94" s="16"/>
      <c r="N94" s="67"/>
      <c r="O94" s="68"/>
      <c r="P94" s="68"/>
      <c r="Q94" s="68"/>
      <c r="R94" s="69"/>
      <c r="S94" s="16"/>
      <c r="T94" s="16"/>
      <c r="U94" s="16"/>
      <c r="V94" s="16"/>
      <c r="W94" s="16"/>
      <c r="X94" s="16"/>
      <c r="Y94" s="9"/>
    </row>
    <row r="95" spans="2:25" ht="15">
      <c r="B95" s="1"/>
      <c r="G95" s="16"/>
      <c r="H95" s="16"/>
      <c r="I95" s="16"/>
      <c r="J95" s="16"/>
      <c r="K95" s="16"/>
      <c r="L95" s="16"/>
      <c r="M95" s="16"/>
      <c r="N95" s="16"/>
      <c r="O95" s="16"/>
      <c r="P95" s="16"/>
      <c r="Q95" s="16"/>
      <c r="R95" s="16"/>
      <c r="S95" s="16"/>
      <c r="T95" s="16"/>
      <c r="U95" s="16"/>
      <c r="V95" s="16"/>
      <c r="W95" s="16"/>
      <c r="X95" s="16"/>
      <c r="Y95" s="9"/>
    </row>
    <row r="96" spans="2:25">
      <c r="B96" s="1"/>
      <c r="Y96" s="9"/>
    </row>
    <row r="97" spans="2:25">
      <c r="B97" s="1"/>
      <c r="J97" s="100" t="s">
        <v>28</v>
      </c>
      <c r="K97" s="100"/>
      <c r="L97" s="100"/>
      <c r="M97" s="100"/>
      <c r="N97" s="100"/>
      <c r="O97" s="100"/>
      <c r="P97" s="100"/>
      <c r="Q97" s="100"/>
      <c r="Y97" s="9"/>
    </row>
    <row r="98" spans="2:25">
      <c r="B98" s="1"/>
      <c r="J98" s="100"/>
      <c r="K98" s="100"/>
      <c r="L98" s="100"/>
      <c r="M98" s="100"/>
      <c r="N98" s="100"/>
      <c r="O98" s="100"/>
      <c r="P98" s="100"/>
      <c r="Q98" s="100"/>
      <c r="Y98" s="9"/>
    </row>
    <row r="99" spans="2:25">
      <c r="B99" s="1"/>
      <c r="J99" s="100"/>
      <c r="K99" s="100"/>
      <c r="L99" s="100"/>
      <c r="M99" s="100"/>
      <c r="N99" s="100"/>
      <c r="O99" s="100"/>
      <c r="P99" s="100"/>
      <c r="Q99" s="100"/>
      <c r="Y99" s="9"/>
    </row>
    <row r="100" spans="2:25" ht="13.9" customHeight="1">
      <c r="B100" s="1"/>
      <c r="J100" s="61" t="s">
        <v>67</v>
      </c>
      <c r="K100" s="62"/>
      <c r="L100" s="62"/>
      <c r="M100" s="62"/>
      <c r="N100" s="62"/>
      <c r="O100" s="62"/>
      <c r="P100" s="62"/>
      <c r="Q100" s="63"/>
      <c r="Y100" s="9"/>
    </row>
    <row r="101" spans="2:25" ht="18" customHeight="1">
      <c r="B101" s="1"/>
      <c r="J101" s="64"/>
      <c r="K101" s="65"/>
      <c r="L101" s="65"/>
      <c r="M101" s="65"/>
      <c r="N101" s="65"/>
      <c r="O101" s="65"/>
      <c r="P101" s="65"/>
      <c r="Q101" s="66"/>
      <c r="Y101" s="9"/>
    </row>
    <row r="102" spans="2:25" ht="14.45" customHeight="1">
      <c r="B102" s="1"/>
      <c r="J102" s="67"/>
      <c r="K102" s="68"/>
      <c r="L102" s="68"/>
      <c r="M102" s="68"/>
      <c r="N102" s="68"/>
      <c r="O102" s="68"/>
      <c r="P102" s="68"/>
      <c r="Q102" s="69"/>
      <c r="Y102" s="9"/>
    </row>
    <row r="103" spans="2:25">
      <c r="B103" s="1"/>
      <c r="J103" s="17"/>
      <c r="K103" s="17"/>
      <c r="L103" s="17"/>
      <c r="M103" s="17"/>
      <c r="N103" s="17"/>
      <c r="O103" s="17"/>
      <c r="P103" s="17"/>
      <c r="Q103" s="17"/>
      <c r="Y103" s="9"/>
    </row>
    <row r="104" spans="2:25" s="14" customFormat="1" ht="15">
      <c r="B104" s="13"/>
      <c r="E104" s="8"/>
      <c r="F104" s="8"/>
      <c r="G104" s="8"/>
      <c r="H104" s="16"/>
      <c r="I104" s="16"/>
      <c r="J104" s="16"/>
      <c r="K104" s="16"/>
      <c r="L104" s="16"/>
      <c r="M104" s="16"/>
      <c r="N104" s="16"/>
      <c r="O104" s="16"/>
      <c r="P104" s="16"/>
      <c r="Q104" s="16"/>
      <c r="R104" s="16"/>
      <c r="S104" s="8"/>
      <c r="T104" s="8"/>
      <c r="U104" s="8"/>
      <c r="V104" s="8"/>
      <c r="W104" s="8"/>
      <c r="Y104" s="15"/>
    </row>
    <row r="105" spans="2:25" ht="15">
      <c r="B105" s="1"/>
      <c r="H105"/>
      <c r="I105"/>
      <c r="J105"/>
      <c r="K105"/>
      <c r="L105"/>
      <c r="M105"/>
      <c r="N105"/>
      <c r="O105"/>
      <c r="P105"/>
      <c r="Q105"/>
      <c r="R105"/>
      <c r="S105"/>
      <c r="T105"/>
      <c r="Y105" s="9"/>
    </row>
    <row r="106" spans="2:25" ht="15">
      <c r="B106" s="1"/>
      <c r="H106" s="16"/>
      <c r="I106" s="16"/>
      <c r="J106" s="16"/>
      <c r="K106" s="16"/>
      <c r="L106" s="16"/>
      <c r="M106" s="16"/>
      <c r="N106" s="16"/>
      <c r="O106" s="16"/>
      <c r="P106" s="16"/>
      <c r="Q106" s="16"/>
      <c r="R106" s="16"/>
      <c r="Y106" s="9"/>
    </row>
    <row r="107" spans="2:25" ht="15">
      <c r="B107" s="1"/>
      <c r="H107" s="16"/>
      <c r="I107" s="16"/>
      <c r="J107" s="16"/>
      <c r="K107" s="16"/>
      <c r="L107" s="16"/>
      <c r="M107" s="16"/>
      <c r="N107" s="16"/>
      <c r="O107" s="16"/>
      <c r="P107" s="16"/>
      <c r="Q107" s="16"/>
      <c r="R107" s="16"/>
      <c r="Y107" s="9"/>
    </row>
    <row r="108" spans="2:25" ht="15">
      <c r="B108" s="1"/>
      <c r="H108" s="16"/>
      <c r="I108" s="16"/>
      <c r="J108" s="16"/>
      <c r="K108" s="16"/>
      <c r="L108" s="16"/>
      <c r="M108" s="16"/>
      <c r="N108" s="16"/>
      <c r="O108" s="46" t="s">
        <v>60</v>
      </c>
      <c r="P108" s="47"/>
      <c r="Q108" s="47"/>
      <c r="R108" s="47"/>
      <c r="S108" s="48"/>
      <c r="T108" s="48"/>
      <c r="U108" s="49"/>
      <c r="Y108" s="9"/>
    </row>
    <row r="109" spans="2:25" ht="15">
      <c r="B109" s="1"/>
      <c r="H109" s="16"/>
      <c r="I109" s="16"/>
      <c r="J109" s="16"/>
      <c r="K109" s="16"/>
      <c r="L109" s="16"/>
      <c r="M109" s="16"/>
      <c r="N109" s="16"/>
      <c r="O109" s="50"/>
      <c r="P109" s="57" t="s">
        <v>68</v>
      </c>
      <c r="Q109" s="51"/>
      <c r="R109" s="51"/>
      <c r="S109" s="11"/>
      <c r="T109" s="11"/>
      <c r="U109" s="52"/>
      <c r="Y109" s="9"/>
    </row>
    <row r="110" spans="2:25" ht="15">
      <c r="B110" s="1"/>
      <c r="H110" s="16"/>
      <c r="I110" s="16"/>
      <c r="J110" s="16"/>
      <c r="K110" s="16"/>
      <c r="L110" s="16"/>
      <c r="M110" s="16"/>
      <c r="N110" s="16"/>
      <c r="O110" s="50"/>
      <c r="P110" s="57" t="s">
        <v>29</v>
      </c>
      <c r="Q110" s="51"/>
      <c r="R110" s="51"/>
      <c r="S110" s="11"/>
      <c r="T110" s="11"/>
      <c r="U110" s="52"/>
      <c r="Y110" s="9"/>
    </row>
    <row r="111" spans="2:25" ht="15">
      <c r="B111" s="1"/>
      <c r="H111" s="16"/>
      <c r="I111" s="16"/>
      <c r="J111" s="16"/>
      <c r="K111" s="16"/>
      <c r="L111" s="16"/>
      <c r="M111" s="16"/>
      <c r="N111" s="16"/>
      <c r="O111" s="50"/>
      <c r="P111" s="57" t="s">
        <v>30</v>
      </c>
      <c r="Q111" s="51"/>
      <c r="R111" s="51"/>
      <c r="S111" s="11"/>
      <c r="T111" s="11"/>
      <c r="U111" s="52"/>
      <c r="Y111" s="9"/>
    </row>
    <row r="112" spans="2:25" ht="15">
      <c r="B112" s="1"/>
      <c r="H112" s="16"/>
      <c r="I112" s="16"/>
      <c r="J112" s="16"/>
      <c r="K112" s="16"/>
      <c r="L112" s="16"/>
      <c r="M112" s="16"/>
      <c r="N112" s="16"/>
      <c r="O112" s="50"/>
      <c r="P112" s="57" t="s">
        <v>31</v>
      </c>
      <c r="Q112" s="51"/>
      <c r="R112" s="51"/>
      <c r="S112" s="11"/>
      <c r="T112" s="11"/>
      <c r="U112" s="52"/>
      <c r="Y112" s="9"/>
    </row>
    <row r="113" spans="2:25" ht="15">
      <c r="B113" s="1"/>
      <c r="H113" s="16"/>
      <c r="I113" s="16"/>
      <c r="J113" s="16"/>
      <c r="K113" s="16"/>
      <c r="L113" s="16"/>
      <c r="M113" s="16"/>
      <c r="N113" s="16"/>
      <c r="O113" s="53"/>
      <c r="P113" s="58" t="s">
        <v>32</v>
      </c>
      <c r="Q113" s="54"/>
      <c r="R113" s="54"/>
      <c r="S113" s="55"/>
      <c r="T113" s="55"/>
      <c r="U113" s="56"/>
      <c r="Y113" s="9"/>
    </row>
    <row r="114" spans="2:25" ht="15">
      <c r="B114" s="1"/>
      <c r="H114" s="16"/>
      <c r="I114" s="16"/>
      <c r="J114" s="16"/>
      <c r="K114" s="16"/>
      <c r="L114" s="16"/>
      <c r="M114" s="16"/>
      <c r="N114" s="16"/>
      <c r="O114" s="16"/>
      <c r="P114" s="16"/>
      <c r="Q114" s="16"/>
      <c r="R114" s="16"/>
      <c r="Y114" s="9"/>
    </row>
    <row r="115" spans="2:25" s="14" customFormat="1" ht="15">
      <c r="B115" s="13"/>
      <c r="E115" s="8"/>
      <c r="F115" s="8"/>
      <c r="G115" s="8"/>
      <c r="H115" s="16"/>
      <c r="I115" s="16"/>
      <c r="J115" s="16"/>
      <c r="K115" s="16"/>
      <c r="L115" s="16"/>
      <c r="M115" s="16"/>
      <c r="N115" s="16"/>
      <c r="O115" s="16"/>
      <c r="P115" s="16"/>
      <c r="Q115" s="16"/>
      <c r="R115" s="16"/>
      <c r="S115" s="8"/>
      <c r="T115" s="8"/>
      <c r="U115" s="8"/>
      <c r="V115" s="8"/>
      <c r="W115" s="8"/>
      <c r="Y115" s="15"/>
    </row>
    <row r="116" spans="2:25" ht="15" customHeight="1">
      <c r="B116" s="1"/>
      <c r="H116" s="16"/>
      <c r="I116" s="16"/>
      <c r="J116" s="16"/>
      <c r="K116" s="16"/>
      <c r="L116" s="16"/>
      <c r="M116" s="16"/>
      <c r="N116" s="16"/>
      <c r="O116" s="61" t="s">
        <v>59</v>
      </c>
      <c r="P116" s="62"/>
      <c r="Q116" s="62"/>
      <c r="R116" s="62"/>
      <c r="S116" s="62"/>
      <c r="T116" s="62"/>
      <c r="U116" s="63"/>
      <c r="Y116" s="9"/>
    </row>
    <row r="117" spans="2:25" ht="14.25" customHeight="1">
      <c r="B117" s="1"/>
      <c r="O117" s="64"/>
      <c r="P117" s="65"/>
      <c r="Q117" s="65"/>
      <c r="R117" s="65"/>
      <c r="S117" s="65"/>
      <c r="T117" s="65"/>
      <c r="U117" s="66"/>
      <c r="Y117" s="9"/>
    </row>
    <row r="118" spans="2:25" ht="14.25" customHeight="1">
      <c r="B118" s="1"/>
      <c r="O118" s="67"/>
      <c r="P118" s="68"/>
      <c r="Q118" s="68"/>
      <c r="R118" s="68"/>
      <c r="S118" s="68"/>
      <c r="T118" s="68"/>
      <c r="U118" s="69"/>
      <c r="Y118" s="9"/>
    </row>
    <row r="119" spans="2:25">
      <c r="B119" s="1"/>
      <c r="Y119" s="9"/>
    </row>
    <row r="120" spans="2:25">
      <c r="B120" s="1"/>
      <c r="Y120" s="9"/>
    </row>
    <row r="121" spans="2:25">
      <c r="B121" s="1"/>
      <c r="Y121" s="9"/>
    </row>
    <row r="122" spans="2:25">
      <c r="B122" s="1"/>
      <c r="Y122" s="9"/>
    </row>
    <row r="123" spans="2:25">
      <c r="B123" s="1"/>
      <c r="Y123" s="9"/>
    </row>
    <row r="124" spans="2:25">
      <c r="B124" s="1"/>
      <c r="Y124" s="9"/>
    </row>
    <row r="125" spans="2:25">
      <c r="B125" s="1"/>
      <c r="Y125" s="9"/>
    </row>
    <row r="126" spans="2:25" s="14" customFormat="1">
      <c r="B126" s="13"/>
      <c r="E126" s="8"/>
      <c r="F126" s="8"/>
      <c r="G126" s="8"/>
      <c r="H126" s="8"/>
      <c r="I126" s="8"/>
      <c r="J126" s="8"/>
      <c r="K126" s="8"/>
      <c r="L126" s="8"/>
      <c r="M126" s="8"/>
      <c r="N126" s="8"/>
      <c r="O126" s="8"/>
      <c r="P126" s="8"/>
      <c r="Q126" s="8"/>
      <c r="R126" s="8"/>
      <c r="S126" s="8"/>
      <c r="T126" s="8"/>
      <c r="U126" s="8"/>
      <c r="V126" s="8"/>
      <c r="W126" s="8"/>
      <c r="Y126" s="15"/>
    </row>
    <row r="127" spans="2:25">
      <c r="B127" s="1"/>
      <c r="Y127" s="9"/>
    </row>
    <row r="128" spans="2:25">
      <c r="B128" s="1"/>
      <c r="Y128" s="9"/>
    </row>
    <row r="129" spans="2:25">
      <c r="B129" s="1"/>
      <c r="Y129" s="9"/>
    </row>
    <row r="130" spans="2:25">
      <c r="B130" s="1"/>
      <c r="Y130" s="9"/>
    </row>
    <row r="131" spans="2:25">
      <c r="B131" s="1"/>
      <c r="Y131" s="9"/>
    </row>
    <row r="132" spans="2:25">
      <c r="B132" s="1"/>
      <c r="Y132" s="9"/>
    </row>
    <row r="133" spans="2:25" ht="15">
      <c r="B133" s="1"/>
      <c r="Q133" s="16"/>
      <c r="Y133" s="9"/>
    </row>
    <row r="134" spans="2:25">
      <c r="B134" s="1"/>
      <c r="Y134" s="9"/>
    </row>
    <row r="135" spans="2:25">
      <c r="B135" s="1"/>
      <c r="Y135" s="9"/>
    </row>
    <row r="136" spans="2:25">
      <c r="B136" s="1"/>
      <c r="Y136" s="9"/>
    </row>
    <row r="137" spans="2:25" s="14" customFormat="1">
      <c r="B137" s="13"/>
      <c r="E137" s="8"/>
      <c r="F137" s="8"/>
      <c r="G137" s="8"/>
      <c r="H137" s="8"/>
      <c r="I137" s="8"/>
      <c r="J137" s="8"/>
      <c r="K137" s="8"/>
      <c r="L137" s="8"/>
      <c r="M137" s="8"/>
      <c r="N137" s="8"/>
      <c r="O137" s="8"/>
      <c r="P137" s="8"/>
      <c r="Q137" s="8"/>
      <c r="R137" s="8"/>
      <c r="S137" s="8"/>
      <c r="T137" s="8"/>
      <c r="U137" s="8"/>
      <c r="V137" s="8"/>
      <c r="W137" s="8"/>
      <c r="Y137" s="15"/>
    </row>
    <row r="138" spans="2:25">
      <c r="B138" s="1"/>
      <c r="Y138" s="9"/>
    </row>
    <row r="139" spans="2:25">
      <c r="B139" s="1"/>
      <c r="Y139" s="9"/>
    </row>
    <row r="140" spans="2:25">
      <c r="B140" s="1"/>
      <c r="Y140" s="9"/>
    </row>
    <row r="141" spans="2:25">
      <c r="B141" s="1"/>
      <c r="Y141" s="9"/>
    </row>
    <row r="142" spans="2:25">
      <c r="B142" s="1"/>
      <c r="Y142" s="9"/>
    </row>
    <row r="143" spans="2:25">
      <c r="B143" s="1"/>
      <c r="Y143" s="9"/>
    </row>
    <row r="144" spans="2:25">
      <c r="B144" s="1"/>
      <c r="Y144" s="9"/>
    </row>
    <row r="145" spans="2:25">
      <c r="B145" s="1"/>
      <c r="Y145" s="9"/>
    </row>
    <row r="146" spans="2:25">
      <c r="B146" s="1"/>
      <c r="Y146" s="9"/>
    </row>
    <row r="147" spans="2:25">
      <c r="B147" s="1"/>
      <c r="Y147" s="9"/>
    </row>
    <row r="148" spans="2:25" s="14" customFormat="1">
      <c r="B148" s="13"/>
      <c r="E148" s="8"/>
      <c r="F148" s="8"/>
      <c r="G148" s="8"/>
      <c r="H148" s="8"/>
      <c r="I148" s="8"/>
      <c r="J148" s="8"/>
      <c r="K148" s="8"/>
      <c r="L148" s="8"/>
      <c r="M148" s="8"/>
      <c r="N148" s="8"/>
      <c r="O148" s="8"/>
      <c r="P148" s="8"/>
      <c r="Q148" s="8"/>
      <c r="R148" s="8"/>
      <c r="S148" s="8"/>
      <c r="T148" s="8"/>
      <c r="U148" s="8"/>
      <c r="V148" s="8"/>
      <c r="W148" s="8"/>
      <c r="Y148" s="15"/>
    </row>
    <row r="149" spans="2:25">
      <c r="B149" s="1"/>
      <c r="Y149" s="9"/>
    </row>
    <row r="150" spans="2:25">
      <c r="B150" s="1"/>
      <c r="Y150" s="9"/>
    </row>
    <row r="151" spans="2:25" ht="15">
      <c r="B151" s="1"/>
      <c r="M151"/>
      <c r="Q151"/>
      <c r="R151"/>
      <c r="Y151" s="9"/>
    </row>
    <row r="152" spans="2:25" ht="15">
      <c r="B152" s="1"/>
      <c r="F152" s="89" t="s">
        <v>0</v>
      </c>
      <c r="G152" s="89"/>
      <c r="H152" s="89"/>
      <c r="I152" s="89"/>
      <c r="J152" s="89"/>
      <c r="M152"/>
      <c r="Y152" s="9"/>
    </row>
    <row r="153" spans="2:25">
      <c r="B153" s="1"/>
      <c r="Y153" s="9"/>
    </row>
    <row r="154" spans="2:25">
      <c r="B154" s="1"/>
      <c r="Y154" s="9"/>
    </row>
    <row r="155" spans="2:25">
      <c r="B155" s="3"/>
      <c r="C155" s="3"/>
      <c r="D155" s="3"/>
      <c r="E155" s="3"/>
      <c r="F155" s="3"/>
      <c r="G155" s="3"/>
      <c r="H155" s="4"/>
      <c r="I155" s="4"/>
      <c r="J155" s="4"/>
      <c r="K155" s="4"/>
      <c r="L155" s="4"/>
      <c r="M155" s="4"/>
      <c r="N155" s="4"/>
      <c r="O155" s="4"/>
      <c r="P155" s="4"/>
      <c r="Q155" s="4"/>
      <c r="R155" s="4"/>
      <c r="S155" s="4"/>
      <c r="T155" s="4"/>
      <c r="U155" s="4"/>
      <c r="V155" s="3"/>
      <c r="W155" s="3"/>
      <c r="X155" s="3"/>
      <c r="Y155" s="9"/>
    </row>
  </sheetData>
  <mergeCells count="31">
    <mergeCell ref="F152:J152"/>
    <mergeCell ref="G3:T3"/>
    <mergeCell ref="F5:V8"/>
    <mergeCell ref="J12:Q14"/>
    <mergeCell ref="J15:Q18"/>
    <mergeCell ref="J56:Q58"/>
    <mergeCell ref="J59:Q62"/>
    <mergeCell ref="J97:Q99"/>
    <mergeCell ref="H23:K24"/>
    <mergeCell ref="M22:T24"/>
    <mergeCell ref="P26:T31"/>
    <mergeCell ref="M26:N26"/>
    <mergeCell ref="M27:N27"/>
    <mergeCell ref="M29:N29"/>
    <mergeCell ref="M30:N30"/>
    <mergeCell ref="M50:P50"/>
    <mergeCell ref="O116:U118"/>
    <mergeCell ref="I87:R87"/>
    <mergeCell ref="N89:R94"/>
    <mergeCell ref="K90:L90"/>
    <mergeCell ref="I79:R79"/>
    <mergeCell ref="K81:L81"/>
    <mergeCell ref="K82:L82"/>
    <mergeCell ref="K83:L83"/>
    <mergeCell ref="K84:L84"/>
    <mergeCell ref="J100:Q102"/>
    <mergeCell ref="M33:T36"/>
    <mergeCell ref="M43:T46"/>
    <mergeCell ref="M38:R38"/>
    <mergeCell ref="M39:R39"/>
    <mergeCell ref="M49:P49"/>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egold">
                <anchor moveWithCells="1" sizeWithCells="1">
                  <from>
                    <xdr:col>5</xdr:col>
                    <xdr:colOff>323850</xdr:colOff>
                    <xdr:row>29</xdr:row>
                    <xdr:rowOff>95250</xdr:rowOff>
                  </from>
                  <to>
                    <xdr:col>6</xdr:col>
                    <xdr:colOff>647700</xdr:colOff>
                    <xdr:row>30</xdr:row>
                    <xdr:rowOff>171450</xdr:rowOff>
                  </to>
                </anchor>
              </controlPr>
            </control>
          </mc:Choice>
        </mc:AlternateContent>
        <mc:AlternateContent xmlns:mc="http://schemas.openxmlformats.org/markup-compatibility/2006">
          <mc:Choice Requires="x14">
            <control shapeId="1026" r:id="rId5" name="Button 2">
              <controlPr defaultSize="0" print="0" autoFill="0" autoPict="0" macro="[0]!torol">
                <anchor moveWithCells="1" sizeWithCells="1">
                  <from>
                    <xdr:col>5</xdr:col>
                    <xdr:colOff>314325</xdr:colOff>
                    <xdr:row>31</xdr:row>
                    <xdr:rowOff>114300</xdr:rowOff>
                  </from>
                  <to>
                    <xdr:col>6</xdr:col>
                    <xdr:colOff>628650</xdr:colOff>
                    <xdr:row>32</xdr:row>
                    <xdr:rowOff>152400</xdr:rowOff>
                  </to>
                </anchor>
              </controlPr>
            </control>
          </mc:Choice>
        </mc:AlternateContent>
      </controls>
    </mc:Choice>
  </mc:AlternateContent>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Alap</vt:lpstr>
    </vt:vector>
  </TitlesOfParts>
  <Company>IFUA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Dávid</dc:creator>
  <cp:lastModifiedBy>Domány Vrannai Katalin Dr.</cp:lastModifiedBy>
  <dcterms:created xsi:type="dcterms:W3CDTF">2017-08-20T10:22:58Z</dcterms:created>
  <dcterms:modified xsi:type="dcterms:W3CDTF">2017-11-08T09:24:23Z</dcterms:modified>
</cp:coreProperties>
</file>