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G:\08_MARKETING\03_HIRLEVELEK\CO_VILAG\2020\"/>
    </mc:Choice>
  </mc:AlternateContent>
  <bookViews>
    <workbookView xWindow="0" yWindow="0" windowWidth="23040" windowHeight="8616"/>
  </bookViews>
  <sheets>
    <sheet name="Kidolgozás" sheetId="1" r:id="rId1"/>
    <sheet name="Törzsadatok" sheetId="2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03" i="1" l="1" a="1"/>
  <c r="E103" i="1" s="1"/>
  <c r="E70" i="1" l="1" a="1"/>
  <c r="E70" i="1" s="1"/>
  <c r="E152" i="1" l="1" a="1"/>
  <c r="E152" i="1" s="1"/>
  <c r="E17" i="1" a="1"/>
  <c r="E17" i="1" s="1"/>
  <c r="O149" i="1"/>
  <c r="T79" i="1" l="1"/>
  <c r="T72" i="1" l="1"/>
  <c r="T73" i="1"/>
  <c r="T74" i="1"/>
  <c r="T75" i="1"/>
  <c r="T76" i="1"/>
  <c r="T77" i="1"/>
  <c r="T78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71" i="1"/>
  <c r="Q64" i="1" l="1"/>
  <c r="O103" i="1" s="1"/>
  <c r="M17" i="1"/>
  <c r="O64" i="1" l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N17" i="1" l="1"/>
</calcChain>
</file>

<file path=xl/sharedStrings.xml><?xml version="1.0" encoding="utf-8"?>
<sst xmlns="http://schemas.openxmlformats.org/spreadsheetml/2006/main" count="519" uniqueCount="165">
  <si>
    <t>Rendelés dátuma</t>
  </si>
  <si>
    <t>Rendelés ID</t>
  </si>
  <si>
    <t>Termék</t>
  </si>
  <si>
    <t>Darab</t>
  </si>
  <si>
    <t xml:space="preserve"> Egységár</t>
  </si>
  <si>
    <t>Város</t>
  </si>
  <si>
    <t>AB101</t>
  </si>
  <si>
    <t>Sátor</t>
  </si>
  <si>
    <t>Debrecen</t>
  </si>
  <si>
    <t>AB102</t>
  </si>
  <si>
    <t>Pécs</t>
  </si>
  <si>
    <t>AB103</t>
  </si>
  <si>
    <t>Túracipő</t>
  </si>
  <si>
    <t>AB104</t>
  </si>
  <si>
    <t>Hátizsák</t>
  </si>
  <si>
    <t>AB105</t>
  </si>
  <si>
    <t>AB106</t>
  </si>
  <si>
    <t>AB107</t>
  </si>
  <si>
    <t>Budapest</t>
  </si>
  <si>
    <t>AB108</t>
  </si>
  <si>
    <t>Szeged</t>
  </si>
  <si>
    <t>AB109</t>
  </si>
  <si>
    <t>Tömbfüggvények használata</t>
  </si>
  <si>
    <t>Tömbfüggvény MIN / MAX és HA</t>
  </si>
  <si>
    <t>Segédoszlopok</t>
  </si>
  <si>
    <t>AB110</t>
  </si>
  <si>
    <t>AB111</t>
  </si>
  <si>
    <t>AB112</t>
  </si>
  <si>
    <t>AB113</t>
  </si>
  <si>
    <t>AB114</t>
  </si>
  <si>
    <t>AB115</t>
  </si>
  <si>
    <t>AB116</t>
  </si>
  <si>
    <t>AB117</t>
  </si>
  <si>
    <t>AB118</t>
  </si>
  <si>
    <t>AB119</t>
  </si>
  <si>
    <t>AB120</t>
  </si>
  <si>
    <t>AB121</t>
  </si>
  <si>
    <t>AB122</t>
  </si>
  <si>
    <t>AB123</t>
  </si>
  <si>
    <t>AB124</t>
  </si>
  <si>
    <t>AB125</t>
  </si>
  <si>
    <t>AB126</t>
  </si>
  <si>
    <t>AB127</t>
  </si>
  <si>
    <t>AB128</t>
  </si>
  <si>
    <t>AB129</t>
  </si>
  <si>
    <t>AB130</t>
  </si>
  <si>
    <t>AB131</t>
  </si>
  <si>
    <t>AB132</t>
  </si>
  <si>
    <t>AB133</t>
  </si>
  <si>
    <t>AB134</t>
  </si>
  <si>
    <t>AB135</t>
  </si>
  <si>
    <t>AB136</t>
  </si>
  <si>
    <t>AB137</t>
  </si>
  <si>
    <t>AB138</t>
  </si>
  <si>
    <t>AB139</t>
  </si>
  <si>
    <t>AB140</t>
  </si>
  <si>
    <t>AB141</t>
  </si>
  <si>
    <t>AB142</t>
  </si>
  <si>
    <t>AB143</t>
  </si>
  <si>
    <t>AB144</t>
  </si>
  <si>
    <t>AB145</t>
  </si>
  <si>
    <t>AB146</t>
  </si>
  <si>
    <t>AB147</t>
  </si>
  <si>
    <t>AB148</t>
  </si>
  <si>
    <t>AB149</t>
  </si>
  <si>
    <t>AB150</t>
  </si>
  <si>
    <t>AB151</t>
  </si>
  <si>
    <t>AB152</t>
  </si>
  <si>
    <t>AB153</t>
  </si>
  <si>
    <t>AB154</t>
  </si>
  <si>
    <t>AB155</t>
  </si>
  <si>
    <t>AB156</t>
  </si>
  <si>
    <t>AB157</t>
  </si>
  <si>
    <t>BC101</t>
  </si>
  <si>
    <t>BC102</t>
  </si>
  <si>
    <t>BC103</t>
  </si>
  <si>
    <t>BC104</t>
  </si>
  <si>
    <t>BC105</t>
  </si>
  <si>
    <t>BC106</t>
  </si>
  <si>
    <t>BC107</t>
  </si>
  <si>
    <t>BC108</t>
  </si>
  <si>
    <t>BC109</t>
  </si>
  <si>
    <t>BC110</t>
  </si>
  <si>
    <t>BC111</t>
  </si>
  <si>
    <t>BC112</t>
  </si>
  <si>
    <t>BC113</t>
  </si>
  <si>
    <t>BC114</t>
  </si>
  <si>
    <t>BC115</t>
  </si>
  <si>
    <t>BC116</t>
  </si>
  <si>
    <t>BC117</t>
  </si>
  <si>
    <t>BC118</t>
  </si>
  <si>
    <t>BC119</t>
  </si>
  <si>
    <t>BC120</t>
  </si>
  <si>
    <t>BC121</t>
  </si>
  <si>
    <t>BC122</t>
  </si>
  <si>
    <t>BC123</t>
  </si>
  <si>
    <t>BC124</t>
  </si>
  <si>
    <t>BC125</t>
  </si>
  <si>
    <t>BC126</t>
  </si>
  <si>
    <t>BC127</t>
  </si>
  <si>
    <t>BC128</t>
  </si>
  <si>
    <t>BC129</t>
  </si>
  <si>
    <t>BC130</t>
  </si>
  <si>
    <t>BC131</t>
  </si>
  <si>
    <t>BC132</t>
  </si>
  <si>
    <t>BC133</t>
  </si>
  <si>
    <t>BC134</t>
  </si>
  <si>
    <t>BC135</t>
  </si>
  <si>
    <t>BC136</t>
  </si>
  <si>
    <t>BC137</t>
  </si>
  <si>
    <t>BC138</t>
  </si>
  <si>
    <t>BC139</t>
  </si>
  <si>
    <t>BC140</t>
  </si>
  <si>
    <t>BC141</t>
  </si>
  <si>
    <t>BC142</t>
  </si>
  <si>
    <t>BC143</t>
  </si>
  <si>
    <t>BC144</t>
  </si>
  <si>
    <t>BC145</t>
  </si>
  <si>
    <t>BC146</t>
  </si>
  <si>
    <t>BC147</t>
  </si>
  <si>
    <t>BC148</t>
  </si>
  <si>
    <t>BC149</t>
  </si>
  <si>
    <t>BC150</t>
  </si>
  <si>
    <t>BC151</t>
  </si>
  <si>
    <t>BC152</t>
  </si>
  <si>
    <t>BC153</t>
  </si>
  <si>
    <t>BC154</t>
  </si>
  <si>
    <t>BC155</t>
  </si>
  <si>
    <t>BC156</t>
  </si>
  <si>
    <t>BC157</t>
  </si>
  <si>
    <t>BC158</t>
  </si>
  <si>
    <t>HA függvény hátizsákokra</t>
  </si>
  <si>
    <t>MAX függvény hátizsákokra</t>
  </si>
  <si>
    <t>Segédoszlopok használata esetén először kell csinálnunk egy oszlopot, amiben minden sorra egy HA függvény segítségével megnézzük, hogy melyik darabszám tartozik hátizsákhoz.</t>
  </si>
  <si>
    <t>Készítette: Hajdu Ádám, Adam.Hajdu@horvath-partners.com</t>
  </si>
  <si>
    <t>sátor</t>
  </si>
  <si>
    <t xml:space="preserve">Az INDEX és a HOL.VAN függvény egybeágyazása ugyan kicsivel komplexebb, de lefutása kevésbé terheli a processzort és a keresése több változó szerint dolgozik, ezért adathalmazoknál általában érdemesebb használni. </t>
  </si>
  <si>
    <t>A segédoszlop kialakítása után egy MAX függvénnyel  kikeressük, hogy melyik az a darabszám amelyik a legmagasabb, így megkapva az eredményt.</t>
  </si>
  <si>
    <t>FKERES,INDEX HOL.VAN tömbfüggvénybe foglalása</t>
  </si>
  <si>
    <t>Tömbfüggvény Fkeres, Index Hol.Van</t>
  </si>
  <si>
    <t>HA függvény sátrakra</t>
  </si>
  <si>
    <t>MAX függvény sátrakra</t>
  </si>
  <si>
    <t>Itt ugyanazt a feladatot három külön függvénnyel oldjuk meg. Az első lépésben kialakítjuk a HA függvény segédoszlopát a sátrakra, hogy csak a sátrak darabszámát lássuk.</t>
  </si>
  <si>
    <t>SZUM és DARABTELI függvény tömbfüggvény használata</t>
  </si>
  <si>
    <t xml:space="preserve">Ahhoz, hogy megszámoljuk hány egyedi adat van egy oszlopban a SZUM és a DARABTELI függvények szükségesek.
1. A DARABTELI függvény kialakításánál a "tartomány" és a "kritérium" mező is az adott oszlop, fejléc nélkül.
2. A SZUM függvénybe pedig az 1/DARABTELI együttes kerül, így megkapva az egyedi értékek számát. </t>
  </si>
  <si>
    <t>Egyedi adatok</t>
  </si>
  <si>
    <t>Megnézhetjük, hogy hány egyedi érték van egy adott oszlopban más megoldással is. Ehhez az adatok fül alatti ismétlődések eltávolítása funkciót fogjuk használni. Ki kell jelölnünk az egész oszlopot és utána a felugró fül elfogadása után automatikusan kitörlődnek az ismétlődések.</t>
  </si>
  <si>
    <t>Ha kitöröltük az ismétlődéseket, akkor egy egyszerű DARAB függvénnyel meg tudjuk számolni az elemeket.</t>
  </si>
  <si>
    <t>A következőképpen alakíthatunk ki egy tömbfüggvényt a MAX és a HA összevonásával.</t>
  </si>
  <si>
    <t xml:space="preserve">A függvényt úgy írjuk meg, ahogy a tömbfüggvény verzióban volt említve, leszámítva, hogy a HOL.VAN függvény keresési értéke a fent kiszámolt MAX függvény végeredménye. </t>
  </si>
  <si>
    <t>Harmadik feladatunk, pedig az FKERES függvény kialakítása.</t>
  </si>
  <si>
    <t>Második lépésben a MAX függvényt egy külön mezőben megírjuk.</t>
  </si>
  <si>
    <t>SZUM és DARABTELI függvény egybevonása tömbfüggvényként</t>
  </si>
  <si>
    <t>Ez a megoldás is alkalmazható, de ez nem fog frissülni, amennyiben új adatokat viszünk be és újra kell számolnunk minden adatbevitelnél.</t>
  </si>
  <si>
    <t>A tömbfüggvényt hasonlóan alakíthatjuk ki, mint az előzőt. 
Ugyanúgy a MAX és a HA függvényeket fogjuk használni kiegészítve egy FKERES függvénnyel. 
1. A HA függvényt kialakítjuk az előző részben megadottak szerint, de most a sátor feltétellel.
2. Beleágyazzuk egy MAX függvénybe, így kialakítva az előző részben megemlített függvényhez egy hasonlót.
3. Az egészet egy FKERESbe építjük.
3.1. A "keresési érték" a MAX függvény eredménye lesz, a "táblázat" azon oszlopok összessége, amiben a kritérium és a végeredmény megtalálható. Esetünkben a Darab és Egységár oszlopok. 
3.2. Az "oszlopindex" 2 mert a második oszlopból keressük az eredményt és "tartományban keres", pedig HAMIS, mert pontos egyezést nézünk.</t>
  </si>
  <si>
    <t>Az INDEX HOL.VAN kombinációjánál, ugyanúgy a MAX és HA   összevonásának eredményét keressük.</t>
  </si>
  <si>
    <t>Adatok fül használata</t>
  </si>
  <si>
    <t>Először az összecsatolandó két függvényt beírjuk az alábbiak szerint: 
1. Az adott kritérium a HA függvény "logikai vizsgálat" mezőjébe kerül. Most ez a hátizsák feltétel, amit a termék oszlopban keresünk.
2. Az "érték ha igaz" mezőben megadjuk az eredménytartományt, amiben azok az értékek lesznek benne, amelyek közül a MAX függvény választ.</t>
  </si>
  <si>
    <t>Ha végeztünk a függvény megírásával, a ctrl+shift+enter kombinációval egy tömbfüggvényt készítünk belőle. Ha kész vagyunk, látni fogjuk, hogy egy kapcsos zárójel jelent meg a függvény két szélén, jelölve a tömbfüggvényt.</t>
  </si>
  <si>
    <t>A II. tippben az első függvényeket szeretnénk kiegészíteni egy FKERES függvénnyel, illetve egy INDEX HOL.VAN függvénykombinációval, annak érdekében, hogy megkapjuk a sátrakhoz tartozó legmagasabb eladási egységárat.</t>
  </si>
  <si>
    <t xml:space="preserve">Ebben az esetben ugyanazt az eredményt szeretnénk látni, mint előbb, de az FKERES helyett az INDEX és a HOL.VAN kombinációt használjuk.
Ugyanúgy a MAX és a HA függvények eredményét használjuk, aminek a kialakítását az előzőekben bemutattam.
1. A tömb az egész táblázat lesz, amibe a kritériumtartomány és az eredménytartomány is beletartozik.
2. A "sor" egy HOL.VAN függvény, amiben a "keresési érték" a MAX függvény eredménye, a "tömb" az adott oszlop és az "egyezés típus" pedig 0, mert pontos egyezést keresünk.
3. Az "oszlop" 3, mert a harmadik oszlopban szeretnénk megkeresni az eredményt, de természetesen ez is kiegészíthető egy HOL.VAN függvénnyel. </t>
  </si>
  <si>
    <t>Ha végeztünk a függvény megírásával, a ctrl+shift+enter kombinációval egy tömbfüggvényt készítünk belőle. Ha kész vagyunk, látni fogjuk, hogy egy kapcsos zárójel jelent meg a függvény két szélén.</t>
  </si>
  <si>
    <t>A III. tippben azt szeretnénk megmondani, hogy a darab adatok közül hány egyedi adat van, függvények segítségével.</t>
  </si>
  <si>
    <t>Az I. tippben azt szeretnénk megnézni egy  függvény segítségével, hogy mi a legnagyobb darabszám hátizsák rendelésekből.</t>
  </si>
  <si>
    <t>E havi excel tippünkben azt fogjuk bemutatni röviden, miként lehet használni a tömbfüggvényeket, és segítségükkel hogyan lehet meggyorsítani egy pár elemzési, kimutatási folyamatot. A tömbfüggvények alkalmazása több nem kompatibilis függvény gyors összevonására hasznos. Ezeknek a függvényeknek az együttes alkalmazásához általában segédtáblák vagy extra oszlopok, sorok szükségesek, de ebben a rövid leírásban bemutatjuk, hogyan lehet a használatukat lerövidíteni és egy függvénybe ágyazni.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</si>
</sst>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&quot;$&quot;#,##0.00_);[Red]\(&quot;$&quot;#,##0.00\)"/>
    <numFmt numFmtId="165" formatCode="&quot;$&quot;#,##0_);[Red]\(&quot;$&quot;#,##0\)"/>
    <numFmt numFmtId="166" formatCode="#,##0\ &quot;Ft&quot;"/>
  </numFmts>
  <fonts count="20" x14ac:knownFonts="1">
    <font>
      <sz val="12"/>
      <color theme="1"/>
      <name val="Calibri"/>
      <family val="2"/>
      <charset val="238"/>
      <scheme val="minor"/>
    </font>
    <font>
      <sz val="10"/>
      <name val="MS Sans Serif"/>
      <family val="2"/>
    </font>
    <font>
      <sz val="10"/>
      <color indexed="24"/>
      <name val="MS Sans Serif"/>
      <family val="2"/>
    </font>
    <font>
      <sz val="10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i/>
      <sz val="14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i/>
      <sz val="12"/>
      <color theme="1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8CC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0" fontId="3" fillId="0" borderId="0"/>
  </cellStyleXfs>
  <cellXfs count="163">
    <xf numFmtId="0" fontId="0" fillId="0" borderId="0" xfId="0"/>
    <xf numFmtId="0" fontId="4" fillId="0" borderId="23" xfId="1" applyFont="1" applyBorder="1" applyAlignment="1">
      <alignment horizontal="center"/>
    </xf>
    <xf numFmtId="165" fontId="4" fillId="0" borderId="23" xfId="2" applyNumberFormat="1" applyFont="1" applyBorder="1" applyAlignment="1">
      <alignment horizontal="center"/>
    </xf>
    <xf numFmtId="0" fontId="4" fillId="0" borderId="24" xfId="1" applyFont="1" applyBorder="1" applyAlignment="1">
      <alignment horizontal="center"/>
    </xf>
    <xf numFmtId="14" fontId="5" fillId="0" borderId="25" xfId="1" applyNumberFormat="1" applyFont="1" applyBorder="1"/>
    <xf numFmtId="14" fontId="5" fillId="0" borderId="26" xfId="1" applyNumberFormat="1" applyFont="1" applyBorder="1"/>
    <xf numFmtId="0" fontId="5" fillId="0" borderId="26" xfId="1" applyFont="1" applyBorder="1"/>
    <xf numFmtId="0" fontId="0" fillId="0" borderId="26" xfId="0" applyBorder="1"/>
    <xf numFmtId="3" fontId="5" fillId="0" borderId="26" xfId="1" applyNumberFormat="1" applyFont="1" applyBorder="1"/>
    <xf numFmtId="0" fontId="5" fillId="0" borderId="27" xfId="1" applyFont="1" applyBorder="1"/>
    <xf numFmtId="14" fontId="5" fillId="0" borderId="28" xfId="1" applyNumberFormat="1" applyFont="1" applyBorder="1"/>
    <xf numFmtId="14" fontId="5" fillId="0" borderId="20" xfId="1" applyNumberFormat="1" applyFont="1" applyBorder="1"/>
    <xf numFmtId="0" fontId="5" fillId="0" borderId="20" xfId="1" applyFont="1" applyBorder="1"/>
    <xf numFmtId="0" fontId="0" fillId="0" borderId="20" xfId="0" applyBorder="1"/>
    <xf numFmtId="3" fontId="5" fillId="0" borderId="20" xfId="1" applyNumberFormat="1" applyFont="1" applyBorder="1"/>
    <xf numFmtId="0" fontId="5" fillId="0" borderId="29" xfId="1" applyFont="1" applyBorder="1"/>
    <xf numFmtId="14" fontId="5" fillId="0" borderId="30" xfId="1" applyNumberFormat="1" applyFont="1" applyBorder="1"/>
    <xf numFmtId="14" fontId="5" fillId="0" borderId="31" xfId="1" applyNumberFormat="1" applyFont="1" applyBorder="1"/>
    <xf numFmtId="0" fontId="5" fillId="0" borderId="31" xfId="1" applyFont="1" applyBorder="1"/>
    <xf numFmtId="0" fontId="0" fillId="0" borderId="31" xfId="0" applyBorder="1"/>
    <xf numFmtId="3" fontId="5" fillId="0" borderId="31" xfId="1" applyNumberFormat="1" applyFont="1" applyBorder="1"/>
    <xf numFmtId="0" fontId="5" fillId="0" borderId="32" xfId="1" applyFont="1" applyBorder="1"/>
    <xf numFmtId="0" fontId="4" fillId="0" borderId="21" xfId="1" applyFont="1" applyBorder="1" applyAlignment="1">
      <alignment horizontal="center"/>
    </xf>
    <xf numFmtId="0" fontId="4" fillId="0" borderId="22" xfId="1" applyFont="1" applyBorder="1" applyAlignment="1">
      <alignment horizontal="center"/>
    </xf>
    <xf numFmtId="0" fontId="5" fillId="0" borderId="22" xfId="1" applyFont="1" applyBorder="1"/>
    <xf numFmtId="0" fontId="4" fillId="0" borderId="36" xfId="1" applyFont="1" applyBorder="1" applyAlignment="1">
      <alignment horizontal="center"/>
    </xf>
    <xf numFmtId="0" fontId="8" fillId="0" borderId="0" xfId="0" applyFont="1" applyAlignment="1">
      <alignment vertical="center"/>
    </xf>
    <xf numFmtId="0" fontId="8" fillId="2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10" fillId="4" borderId="0" xfId="0" applyFont="1" applyFill="1"/>
    <xf numFmtId="0" fontId="8" fillId="4" borderId="0" xfId="0" applyFont="1" applyFill="1" applyAlignment="1">
      <alignment wrapText="1"/>
    </xf>
    <xf numFmtId="0" fontId="10" fillId="4" borderId="0" xfId="0" applyFont="1" applyFill="1" applyBorder="1"/>
    <xf numFmtId="0" fontId="12" fillId="4" borderId="0" xfId="0" applyFont="1" applyFill="1" applyBorder="1" applyAlignment="1">
      <alignment vertical="center" wrapText="1"/>
    </xf>
    <xf numFmtId="0" fontId="10" fillId="0" borderId="26" xfId="0" applyFont="1" applyBorder="1"/>
    <xf numFmtId="0" fontId="10" fillId="0" borderId="20" xfId="0" applyFont="1" applyBorder="1"/>
    <xf numFmtId="0" fontId="4" fillId="4" borderId="0" xfId="0" applyFont="1" applyFill="1" applyAlignment="1">
      <alignment vertical="center" wrapText="1"/>
    </xf>
    <xf numFmtId="0" fontId="13" fillId="4" borderId="0" xfId="0" applyFont="1" applyFill="1" applyAlignment="1">
      <alignment horizontal="left" vertical="center"/>
    </xf>
    <xf numFmtId="0" fontId="13" fillId="4" borderId="14" xfId="0" applyFont="1" applyFill="1" applyBorder="1" applyAlignment="1">
      <alignment horizontal="left" vertical="center"/>
    </xf>
    <xf numFmtId="0" fontId="10" fillId="4" borderId="16" xfId="0" applyFont="1" applyFill="1" applyBorder="1"/>
    <xf numFmtId="0" fontId="10" fillId="0" borderId="11" xfId="0" applyFont="1" applyBorder="1"/>
    <xf numFmtId="0" fontId="10" fillId="4" borderId="0" xfId="0" applyFont="1" applyFill="1" applyAlignment="1">
      <alignment wrapText="1"/>
    </xf>
    <xf numFmtId="0" fontId="10" fillId="4" borderId="0" xfId="0" applyFont="1" applyFill="1" applyAlignment="1">
      <alignment vertical="center" wrapText="1"/>
    </xf>
    <xf numFmtId="0" fontId="8" fillId="4" borderId="0" xfId="0" applyFont="1" applyFill="1" applyAlignment="1">
      <alignment vertical="center" wrapText="1"/>
    </xf>
    <xf numFmtId="0" fontId="8" fillId="4" borderId="0" xfId="0" applyFont="1" applyFill="1" applyAlignment="1">
      <alignment vertical="top" wrapText="1"/>
    </xf>
    <xf numFmtId="166" fontId="8" fillId="4" borderId="0" xfId="0" applyNumberFormat="1" applyFont="1" applyFill="1" applyAlignment="1">
      <alignment vertical="center"/>
    </xf>
    <xf numFmtId="0" fontId="12" fillId="4" borderId="0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vertical="top" wrapText="1"/>
    </xf>
    <xf numFmtId="0" fontId="8" fillId="4" borderId="16" xfId="0" applyFont="1" applyFill="1" applyBorder="1" applyAlignment="1">
      <alignment vertical="top" wrapText="1"/>
    </xf>
    <xf numFmtId="0" fontId="8" fillId="4" borderId="22" xfId="0" applyFont="1" applyFill="1" applyBorder="1" applyAlignment="1">
      <alignment vertical="center"/>
    </xf>
    <xf numFmtId="0" fontId="10" fillId="0" borderId="22" xfId="0" applyFont="1" applyBorder="1"/>
    <xf numFmtId="0" fontId="8" fillId="4" borderId="16" xfId="0" applyFont="1" applyFill="1" applyBorder="1" applyAlignment="1">
      <alignment vertical="center"/>
    </xf>
    <xf numFmtId="0" fontId="10" fillId="4" borderId="16" xfId="0" applyFont="1" applyFill="1" applyBorder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8" fillId="4" borderId="9" xfId="0" applyFont="1" applyFill="1" applyBorder="1" applyAlignment="1">
      <alignment vertical="center"/>
    </xf>
    <xf numFmtId="0" fontId="8" fillId="4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8" fillId="4" borderId="0" xfId="0" applyFont="1" applyFill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10" fillId="4" borderId="0" xfId="0" applyFont="1" applyFill="1" applyBorder="1" applyAlignment="1">
      <alignment wrapText="1"/>
    </xf>
    <xf numFmtId="0" fontId="10" fillId="4" borderId="22" xfId="0" applyFont="1" applyFill="1" applyBorder="1"/>
    <xf numFmtId="0" fontId="10" fillId="4" borderId="11" xfId="0" applyFont="1" applyFill="1" applyBorder="1"/>
    <xf numFmtId="0" fontId="13" fillId="4" borderId="0" xfId="0" applyFont="1" applyFill="1" applyAlignment="1">
      <alignment horizontal="left" vertical="top" wrapText="1"/>
    </xf>
    <xf numFmtId="0" fontId="13" fillId="4" borderId="16" xfId="0" applyFont="1" applyFill="1" applyBorder="1" applyAlignment="1">
      <alignment horizontal="left" vertical="top" wrapText="1"/>
    </xf>
    <xf numFmtId="0" fontId="13" fillId="4" borderId="0" xfId="0" applyFont="1" applyFill="1" applyAlignment="1">
      <alignment vertical="top" wrapText="1"/>
    </xf>
    <xf numFmtId="0" fontId="13" fillId="4" borderId="0" xfId="0" applyFont="1" applyFill="1" applyBorder="1" applyAlignment="1">
      <alignment vertical="top" wrapText="1"/>
    </xf>
    <xf numFmtId="0" fontId="13" fillId="4" borderId="16" xfId="0" applyFont="1" applyFill="1" applyBorder="1" applyAlignment="1">
      <alignment vertical="top" wrapText="1"/>
    </xf>
    <xf numFmtId="0" fontId="11" fillId="4" borderId="0" xfId="0" applyFont="1" applyFill="1" applyAlignment="1">
      <alignment vertical="top" wrapText="1"/>
    </xf>
    <xf numFmtId="0" fontId="11" fillId="4" borderId="14" xfId="0" applyFont="1" applyFill="1" applyBorder="1" applyAlignment="1">
      <alignment vertical="top" wrapText="1"/>
    </xf>
    <xf numFmtId="0" fontId="11" fillId="4" borderId="16" xfId="0" applyFont="1" applyFill="1" applyBorder="1" applyAlignment="1">
      <alignment vertical="top" wrapText="1"/>
    </xf>
    <xf numFmtId="0" fontId="11" fillId="4" borderId="0" xfId="0" applyFont="1" applyFill="1" applyBorder="1" applyAlignment="1">
      <alignment vertical="top" wrapText="1"/>
    </xf>
    <xf numFmtId="0" fontId="8" fillId="4" borderId="16" xfId="0" applyFont="1" applyFill="1" applyBorder="1" applyAlignment="1">
      <alignment vertical="center" wrapText="1"/>
    </xf>
    <xf numFmtId="0" fontId="11" fillId="4" borderId="0" xfId="0" applyFont="1" applyFill="1" applyAlignment="1">
      <alignment vertical="center" wrapText="1"/>
    </xf>
    <xf numFmtId="0" fontId="10" fillId="4" borderId="0" xfId="0" applyFont="1" applyFill="1" applyAlignment="1">
      <alignment vertical="top" wrapText="1"/>
    </xf>
    <xf numFmtId="0" fontId="15" fillId="4" borderId="0" xfId="0" applyFont="1" applyFill="1" applyAlignment="1">
      <alignment horizontal="left" vertical="center"/>
    </xf>
    <xf numFmtId="0" fontId="15" fillId="4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0" fontId="13" fillId="4" borderId="0" xfId="0" applyFont="1" applyFill="1" applyBorder="1" applyAlignment="1">
      <alignment horizontal="left" vertical="center"/>
    </xf>
    <xf numFmtId="0" fontId="8" fillId="4" borderId="0" xfId="0" applyFont="1" applyFill="1" applyBorder="1" applyAlignment="1">
      <alignment vertical="center"/>
    </xf>
    <xf numFmtId="0" fontId="7" fillId="0" borderId="34" xfId="0" applyFont="1" applyBorder="1" applyAlignment="1">
      <alignment vertical="center" wrapText="1"/>
    </xf>
    <xf numFmtId="0" fontId="7" fillId="4" borderId="34" xfId="0" applyFont="1" applyFill="1" applyBorder="1" applyAlignment="1">
      <alignment vertical="center" wrapText="1"/>
    </xf>
    <xf numFmtId="0" fontId="7" fillId="4" borderId="0" xfId="0" applyFont="1" applyFill="1" applyBorder="1" applyAlignment="1">
      <alignment vertical="center" wrapText="1"/>
    </xf>
    <xf numFmtId="0" fontId="8" fillId="4" borderId="34" xfId="0" applyFont="1" applyFill="1" applyBorder="1" applyAlignment="1">
      <alignment vertical="center"/>
    </xf>
    <xf numFmtId="0" fontId="7" fillId="4" borderId="0" xfId="0" applyFont="1" applyFill="1" applyBorder="1" applyAlignment="1">
      <alignment vertical="center"/>
    </xf>
    <xf numFmtId="0" fontId="18" fillId="4" borderId="22" xfId="0" applyFont="1" applyFill="1" applyBorder="1" applyAlignment="1">
      <alignment horizontal="center" vertical="center"/>
    </xf>
    <xf numFmtId="0" fontId="19" fillId="0" borderId="22" xfId="1" applyFont="1" applyBorder="1" applyAlignment="1">
      <alignment horizontal="center" vertical="center"/>
    </xf>
    <xf numFmtId="0" fontId="0" fillId="4" borderId="0" xfId="0" applyFill="1"/>
    <xf numFmtId="0" fontId="11" fillId="4" borderId="22" xfId="0" applyFont="1" applyFill="1" applyBorder="1" applyAlignment="1">
      <alignment vertical="top" wrapText="1"/>
    </xf>
    <xf numFmtId="0" fontId="10" fillId="4" borderId="0" xfId="0" applyFont="1" applyFill="1" applyBorder="1" applyAlignment="1">
      <alignment vertical="center" wrapText="1"/>
    </xf>
    <xf numFmtId="0" fontId="10" fillId="0" borderId="22" xfId="0" applyFont="1" applyBorder="1" applyAlignment="1">
      <alignment vertical="center"/>
    </xf>
    <xf numFmtId="0" fontId="10" fillId="4" borderId="9" xfId="0" applyFont="1" applyFill="1" applyBorder="1" applyAlignment="1">
      <alignment vertical="top" wrapText="1"/>
    </xf>
    <xf numFmtId="3" fontId="10" fillId="4" borderId="22" xfId="0" applyNumberFormat="1" applyFont="1" applyFill="1" applyBorder="1" applyAlignment="1">
      <alignment vertical="top" wrapText="1"/>
    </xf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0" fontId="10" fillId="4" borderId="17" xfId="0" applyFont="1" applyFill="1" applyBorder="1" applyAlignment="1">
      <alignment horizontal="center" vertical="center" wrapText="1"/>
    </xf>
    <xf numFmtId="0" fontId="10" fillId="4" borderId="19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18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horizontal="left" vertical="center"/>
    </xf>
    <xf numFmtId="0" fontId="14" fillId="4" borderId="10" xfId="0" applyFont="1" applyFill="1" applyBorder="1" applyAlignment="1">
      <alignment horizontal="left" vertical="center"/>
    </xf>
    <xf numFmtId="0" fontId="14" fillId="4" borderId="11" xfId="0" applyFont="1" applyFill="1" applyBorder="1" applyAlignment="1">
      <alignment horizontal="left" vertical="center"/>
    </xf>
    <xf numFmtId="0" fontId="10" fillId="4" borderId="12" xfId="0" applyFont="1" applyFill="1" applyBorder="1" applyAlignment="1">
      <alignment horizontal="center" vertical="top" wrapText="1"/>
    </xf>
    <xf numFmtId="0" fontId="10" fillId="4" borderId="13" xfId="0" applyFont="1" applyFill="1" applyBorder="1" applyAlignment="1">
      <alignment horizontal="center" vertical="top" wrapText="1"/>
    </xf>
    <xf numFmtId="0" fontId="10" fillId="4" borderId="14" xfId="0" applyFont="1" applyFill="1" applyBorder="1" applyAlignment="1">
      <alignment horizontal="center" vertical="top" wrapText="1"/>
    </xf>
    <xf numFmtId="0" fontId="10" fillId="4" borderId="17" xfId="0" applyFont="1" applyFill="1" applyBorder="1" applyAlignment="1">
      <alignment horizontal="center" vertical="top" wrapText="1"/>
    </xf>
    <xf numFmtId="0" fontId="10" fillId="4" borderId="18" xfId="0" applyFont="1" applyFill="1" applyBorder="1" applyAlignment="1">
      <alignment horizontal="center" vertical="top" wrapText="1"/>
    </xf>
    <xf numFmtId="0" fontId="10" fillId="4" borderId="19" xfId="0" applyFont="1" applyFill="1" applyBorder="1" applyAlignment="1">
      <alignment horizontal="center" vertical="top" wrapText="1"/>
    </xf>
    <xf numFmtId="0" fontId="10" fillId="4" borderId="14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10" fillId="4" borderId="19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top" wrapText="1"/>
    </xf>
    <xf numFmtId="0" fontId="6" fillId="4" borderId="10" xfId="0" applyFont="1" applyFill="1" applyBorder="1" applyAlignment="1">
      <alignment horizontal="center" vertical="top" wrapText="1"/>
    </xf>
    <xf numFmtId="0" fontId="6" fillId="4" borderId="11" xfId="0" applyFont="1" applyFill="1" applyBorder="1" applyAlignment="1">
      <alignment horizontal="center" vertical="top" wrapText="1"/>
    </xf>
  </cellXfs>
  <cellStyles count="4">
    <cellStyle name="Currency_PRODUCTS" xfId="2"/>
    <cellStyle name="Normál" xfId="0" builtinId="0"/>
    <cellStyle name="Normál 2" xfId="3"/>
    <cellStyle name="Normal_PRODUCTS (2)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8</xdr:row>
      <xdr:rowOff>161925</xdr:rowOff>
    </xdr:from>
    <xdr:to>
      <xdr:col>4</xdr:col>
      <xdr:colOff>527049</xdr:colOff>
      <xdr:row>10</xdr:row>
      <xdr:rowOff>66675</xdr:rowOff>
    </xdr:to>
    <xdr:sp macro="" textlink="">
      <xdr:nvSpPr>
        <xdr:cNvPr id="3" name="Lekerekített téglalap 2">
          <a:extLst>
            <a:ext uri="{FF2B5EF4-FFF2-40B4-BE49-F238E27FC236}">
              <a16:creationId xmlns:a16="http://schemas.microsoft.com/office/drawing/2014/main" id="{18333F87-60AF-554B-BAE3-89A2C12FC8EA}"/>
            </a:ext>
          </a:extLst>
        </xdr:cNvPr>
        <xdr:cNvSpPr/>
      </xdr:nvSpPr>
      <xdr:spPr>
        <a:xfrm>
          <a:off x="571500" y="2282825"/>
          <a:ext cx="1860549" cy="311150"/>
        </a:xfrm>
        <a:prstGeom prst="roundRect">
          <a:avLst/>
        </a:prstGeom>
        <a:solidFill>
          <a:schemeClr val="bg1"/>
        </a:solidFill>
        <a:ln w="19050">
          <a:solidFill>
            <a:srgbClr val="C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I. tipp</a:t>
          </a:r>
        </a:p>
      </xdr:txBody>
    </xdr:sp>
    <xdr:clientData/>
  </xdr:twoCellAnchor>
  <xdr:twoCellAnchor>
    <xdr:from>
      <xdr:col>3</xdr:col>
      <xdr:colOff>69272</xdr:colOff>
      <xdr:row>53</xdr:row>
      <xdr:rowOff>25977</xdr:rowOff>
    </xdr:from>
    <xdr:to>
      <xdr:col>4</xdr:col>
      <xdr:colOff>617993</xdr:colOff>
      <xdr:row>55</xdr:row>
      <xdr:rowOff>45996</xdr:rowOff>
    </xdr:to>
    <xdr:sp macro="" textlink="">
      <xdr:nvSpPr>
        <xdr:cNvPr id="4" name="Lekerekített téglalap 3">
          <a:extLst>
            <a:ext uri="{FF2B5EF4-FFF2-40B4-BE49-F238E27FC236}">
              <a16:creationId xmlns:a16="http://schemas.microsoft.com/office/drawing/2014/main" id="{CF8FF4E8-BC07-6542-BDED-0759F01E5B21}"/>
            </a:ext>
          </a:extLst>
        </xdr:cNvPr>
        <xdr:cNvSpPr/>
      </xdr:nvSpPr>
      <xdr:spPr>
        <a:xfrm>
          <a:off x="640772" y="12319577"/>
          <a:ext cx="1882221" cy="350219"/>
        </a:xfrm>
        <a:prstGeom prst="roundRect">
          <a:avLst/>
        </a:prstGeom>
        <a:solidFill>
          <a:schemeClr val="bg1"/>
        </a:solidFill>
        <a:ln w="19050">
          <a:solidFill>
            <a:srgbClr val="C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II. tipp</a:t>
          </a:r>
        </a:p>
      </xdr:txBody>
    </xdr:sp>
    <xdr:clientData/>
  </xdr:twoCellAnchor>
  <xdr:twoCellAnchor editAs="oneCell">
    <xdr:from>
      <xdr:col>3</xdr:col>
      <xdr:colOff>83083</xdr:colOff>
      <xdr:row>21</xdr:row>
      <xdr:rowOff>189908</xdr:rowOff>
    </xdr:from>
    <xdr:to>
      <xdr:col>5</xdr:col>
      <xdr:colOff>1412430</xdr:colOff>
      <xdr:row>23</xdr:row>
      <xdr:rowOff>30384</xdr:rowOff>
    </xdr:to>
    <xdr:pic>
      <xdr:nvPicPr>
        <xdr:cNvPr id="86" name="Kép 85">
          <a:extLst>
            <a:ext uri="{FF2B5EF4-FFF2-40B4-BE49-F238E27FC236}">
              <a16:creationId xmlns:a16="http://schemas.microsoft.com/office/drawing/2014/main" id="{FC741A9D-8F8A-F841-9187-E0D19FC765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3" t="30941" r="4562" b="33537"/>
        <a:stretch/>
      </xdr:blipFill>
      <xdr:spPr>
        <a:xfrm>
          <a:off x="652803" y="5447945"/>
          <a:ext cx="4913833" cy="244028"/>
        </a:xfrm>
        <a:prstGeom prst="rect">
          <a:avLst/>
        </a:prstGeom>
      </xdr:spPr>
    </xdr:pic>
    <xdr:clientData/>
  </xdr:twoCellAnchor>
  <xdr:twoCellAnchor editAs="oneCell">
    <xdr:from>
      <xdr:col>3</xdr:col>
      <xdr:colOff>77758</xdr:colOff>
      <xdr:row>24</xdr:row>
      <xdr:rowOff>39228</xdr:rowOff>
    </xdr:from>
    <xdr:to>
      <xdr:col>4</xdr:col>
      <xdr:colOff>1300379</xdr:colOff>
      <xdr:row>38</xdr:row>
      <xdr:rowOff>123167</xdr:rowOff>
    </xdr:to>
    <xdr:pic>
      <xdr:nvPicPr>
        <xdr:cNvPr id="88" name="Kép 87">
          <a:extLst>
            <a:ext uri="{FF2B5EF4-FFF2-40B4-BE49-F238E27FC236}">
              <a16:creationId xmlns:a16="http://schemas.microsoft.com/office/drawing/2014/main" id="{DB0B91EB-F93B-B243-95BD-D334F80212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66" t="4147" r="33462" b="3217"/>
        <a:stretch/>
      </xdr:blipFill>
      <xdr:spPr>
        <a:xfrm>
          <a:off x="647478" y="5902592"/>
          <a:ext cx="3014864" cy="2885062"/>
        </a:xfrm>
        <a:prstGeom prst="rect">
          <a:avLst/>
        </a:prstGeom>
      </xdr:spPr>
    </xdr:pic>
    <xdr:clientData/>
  </xdr:twoCellAnchor>
  <xdr:twoCellAnchor editAs="oneCell">
    <xdr:from>
      <xdr:col>3</xdr:col>
      <xdr:colOff>107740</xdr:colOff>
      <xdr:row>43</xdr:row>
      <xdr:rowOff>51768</xdr:rowOff>
    </xdr:from>
    <xdr:to>
      <xdr:col>5</xdr:col>
      <xdr:colOff>148905</xdr:colOff>
      <xdr:row>45</xdr:row>
      <xdr:rowOff>128845</xdr:rowOff>
    </xdr:to>
    <xdr:pic>
      <xdr:nvPicPr>
        <xdr:cNvPr id="90" name="Kép 89">
          <a:extLst>
            <a:ext uri="{FF2B5EF4-FFF2-40B4-BE49-F238E27FC236}">
              <a16:creationId xmlns:a16="http://schemas.microsoft.com/office/drawing/2014/main" id="{09951642-5E16-054A-ACFF-4FEE3B4EC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460" y="9831955"/>
          <a:ext cx="3625651" cy="551843"/>
        </a:xfrm>
        <a:prstGeom prst="rect">
          <a:avLst/>
        </a:prstGeom>
      </xdr:spPr>
    </xdr:pic>
    <xdr:clientData/>
  </xdr:twoCellAnchor>
  <xdr:twoCellAnchor>
    <xdr:from>
      <xdr:col>2</xdr:col>
      <xdr:colOff>94954</xdr:colOff>
      <xdr:row>20</xdr:row>
      <xdr:rowOff>130560</xdr:rowOff>
    </xdr:from>
    <xdr:to>
      <xdr:col>3</xdr:col>
      <xdr:colOff>346605</xdr:colOff>
      <xdr:row>22</xdr:row>
      <xdr:rowOff>57614</xdr:rowOff>
    </xdr:to>
    <xdr:sp macro="" textlink="">
      <xdr:nvSpPr>
        <xdr:cNvPr id="85" name="Ellipszis 84">
          <a:extLst>
            <a:ext uri="{FF2B5EF4-FFF2-40B4-BE49-F238E27FC236}">
              <a16:creationId xmlns:a16="http://schemas.microsoft.com/office/drawing/2014/main" id="{5AD14555-D59B-5D4B-A830-94F3315CDFCC}"/>
            </a:ext>
          </a:extLst>
        </xdr:cNvPr>
        <xdr:cNvSpPr/>
      </xdr:nvSpPr>
      <xdr:spPr>
        <a:xfrm>
          <a:off x="474767" y="5186822"/>
          <a:ext cx="441558" cy="330605"/>
        </a:xfrm>
        <a:prstGeom prst="ellipse">
          <a:avLst/>
        </a:prstGeom>
        <a:solidFill>
          <a:sysClr val="window" lastClr="FFFF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hu-HU" sz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3</xdr:col>
      <xdr:colOff>94954</xdr:colOff>
      <xdr:row>41</xdr:row>
      <xdr:rowOff>11868</xdr:rowOff>
    </xdr:from>
    <xdr:to>
      <xdr:col>4</xdr:col>
      <xdr:colOff>937665</xdr:colOff>
      <xdr:row>43</xdr:row>
      <xdr:rowOff>23737</xdr:rowOff>
    </xdr:to>
    <xdr:sp macro="" textlink="">
      <xdr:nvSpPr>
        <xdr:cNvPr id="12" name="Szövegdoboz 11">
          <a:extLst>
            <a:ext uri="{FF2B5EF4-FFF2-40B4-BE49-F238E27FC236}">
              <a16:creationId xmlns:a16="http://schemas.microsoft.com/office/drawing/2014/main" id="{2032A7EF-9F14-0B49-8489-2E46326187FA}"/>
            </a:ext>
          </a:extLst>
        </xdr:cNvPr>
        <xdr:cNvSpPr txBox="1"/>
      </xdr:nvSpPr>
      <xdr:spPr>
        <a:xfrm>
          <a:off x="664674" y="9317289"/>
          <a:ext cx="2634954" cy="4866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hu-HU" sz="4400">
              <a:solidFill>
                <a:srgbClr val="FF0000"/>
              </a:solidFill>
            </a:rPr>
            <a:t>!</a:t>
          </a:r>
          <a:r>
            <a:rPr lang="hu-HU" sz="1600"/>
            <a:t> CTRL+SHIFT+ENTER</a:t>
          </a:r>
        </a:p>
      </xdr:txBody>
    </xdr:sp>
    <xdr:clientData/>
  </xdr:twoCellAnchor>
  <xdr:twoCellAnchor>
    <xdr:from>
      <xdr:col>2</xdr:col>
      <xdr:colOff>93055</xdr:colOff>
      <xdr:row>39</xdr:row>
      <xdr:rowOff>199876</xdr:rowOff>
    </xdr:from>
    <xdr:to>
      <xdr:col>3</xdr:col>
      <xdr:colOff>344706</xdr:colOff>
      <xdr:row>41</xdr:row>
      <xdr:rowOff>91322</xdr:rowOff>
    </xdr:to>
    <xdr:sp macro="" textlink="">
      <xdr:nvSpPr>
        <xdr:cNvPr id="87" name="Ellipszis 86">
          <a:extLst>
            <a:ext uri="{FF2B5EF4-FFF2-40B4-BE49-F238E27FC236}">
              <a16:creationId xmlns:a16="http://schemas.microsoft.com/office/drawing/2014/main" id="{46F167D1-C619-CE4C-B55C-D9B089915CCE}"/>
            </a:ext>
          </a:extLst>
        </xdr:cNvPr>
        <xdr:cNvSpPr/>
      </xdr:nvSpPr>
      <xdr:spPr>
        <a:xfrm>
          <a:off x="472868" y="9066138"/>
          <a:ext cx="441558" cy="330605"/>
        </a:xfrm>
        <a:prstGeom prst="ellipse">
          <a:avLst/>
        </a:prstGeom>
        <a:solidFill>
          <a:sysClr val="window" lastClr="FFFF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hu-HU" sz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 editAs="oneCell">
    <xdr:from>
      <xdr:col>11</xdr:col>
      <xdr:colOff>870741</xdr:colOff>
      <xdr:row>40</xdr:row>
      <xdr:rowOff>26633</xdr:rowOff>
    </xdr:from>
    <xdr:to>
      <xdr:col>13</xdr:col>
      <xdr:colOff>1167471</xdr:colOff>
      <xdr:row>44</xdr:row>
      <xdr:rowOff>178136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49AAD4DB-6C2D-DC41-84E1-BF2570FF17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5" t="8617" r="776"/>
        <a:stretch/>
      </xdr:blipFill>
      <xdr:spPr>
        <a:xfrm>
          <a:off x="15813507" y="9132803"/>
          <a:ext cx="3890560" cy="1124270"/>
        </a:xfrm>
        <a:prstGeom prst="rect">
          <a:avLst/>
        </a:prstGeom>
      </xdr:spPr>
    </xdr:pic>
    <xdr:clientData/>
  </xdr:twoCellAnchor>
  <xdr:twoCellAnchor editAs="oneCell">
    <xdr:from>
      <xdr:col>15</xdr:col>
      <xdr:colOff>538320</xdr:colOff>
      <xdr:row>40</xdr:row>
      <xdr:rowOff>88710</xdr:rowOff>
    </xdr:from>
    <xdr:to>
      <xdr:col>17</xdr:col>
      <xdr:colOff>538321</xdr:colOff>
      <xdr:row>45</xdr:row>
      <xdr:rowOff>188207</xdr:rowOff>
    </xdr:to>
    <xdr:pic>
      <xdr:nvPicPr>
        <xdr:cNvPr id="13" name="Kép 12">
          <a:extLst>
            <a:ext uri="{FF2B5EF4-FFF2-40B4-BE49-F238E27FC236}">
              <a16:creationId xmlns:a16="http://schemas.microsoft.com/office/drawing/2014/main" id="{D0441E5B-170A-5143-94E9-097A05B8F8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61" t="11918" b="3062"/>
        <a:stretch/>
      </xdr:blipFill>
      <xdr:spPr>
        <a:xfrm>
          <a:off x="22699820" y="9317377"/>
          <a:ext cx="3598334" cy="1263664"/>
        </a:xfrm>
        <a:prstGeom prst="rect">
          <a:avLst/>
        </a:prstGeom>
      </xdr:spPr>
    </xdr:pic>
    <xdr:clientData/>
  </xdr:twoCellAnchor>
  <xdr:twoCellAnchor>
    <xdr:from>
      <xdr:col>9</xdr:col>
      <xdr:colOff>1521394</xdr:colOff>
      <xdr:row>38</xdr:row>
      <xdr:rowOff>182324</xdr:rowOff>
    </xdr:from>
    <xdr:to>
      <xdr:col>10</xdr:col>
      <xdr:colOff>170709</xdr:colOff>
      <xdr:row>40</xdr:row>
      <xdr:rowOff>108494</xdr:rowOff>
    </xdr:to>
    <xdr:sp macro="" textlink="">
      <xdr:nvSpPr>
        <xdr:cNvPr id="89" name="Ellipszis 88">
          <a:extLst>
            <a:ext uri="{FF2B5EF4-FFF2-40B4-BE49-F238E27FC236}">
              <a16:creationId xmlns:a16="http://schemas.microsoft.com/office/drawing/2014/main" id="{81DA427A-0BEC-3444-A675-2CC7DD525A2B}"/>
            </a:ext>
          </a:extLst>
        </xdr:cNvPr>
        <xdr:cNvSpPr/>
      </xdr:nvSpPr>
      <xdr:spPr>
        <a:xfrm>
          <a:off x="12870330" y="8869664"/>
          <a:ext cx="446230" cy="345000"/>
        </a:xfrm>
        <a:prstGeom prst="ellipse">
          <a:avLst/>
        </a:prstGeom>
        <a:solidFill>
          <a:sysClr val="window" lastClr="FFFF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hu-HU" sz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13</xdr:col>
      <xdr:colOff>1646015</xdr:colOff>
      <xdr:row>38</xdr:row>
      <xdr:rowOff>197977</xdr:rowOff>
    </xdr:from>
    <xdr:to>
      <xdr:col>14</xdr:col>
      <xdr:colOff>295330</xdr:colOff>
      <xdr:row>40</xdr:row>
      <xdr:rowOff>125031</xdr:rowOff>
    </xdr:to>
    <xdr:sp macro="" textlink="">
      <xdr:nvSpPr>
        <xdr:cNvPr id="91" name="Ellipszis 90">
          <a:extLst>
            <a:ext uri="{FF2B5EF4-FFF2-40B4-BE49-F238E27FC236}">
              <a16:creationId xmlns:a16="http://schemas.microsoft.com/office/drawing/2014/main" id="{6D6BD0BF-0740-ED47-9287-AF33345CA8BD}"/>
            </a:ext>
          </a:extLst>
        </xdr:cNvPr>
        <xdr:cNvSpPr/>
      </xdr:nvSpPr>
      <xdr:spPr>
        <a:xfrm>
          <a:off x="20138165" y="8862463"/>
          <a:ext cx="441558" cy="330605"/>
        </a:xfrm>
        <a:prstGeom prst="ellipse">
          <a:avLst/>
        </a:prstGeom>
        <a:solidFill>
          <a:sysClr val="window" lastClr="FFFF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hu-HU" sz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 editAs="oneCell">
    <xdr:from>
      <xdr:col>2</xdr:col>
      <xdr:colOff>137306</xdr:colOff>
      <xdr:row>2</xdr:row>
      <xdr:rowOff>29818</xdr:rowOff>
    </xdr:from>
    <xdr:to>
      <xdr:col>3</xdr:col>
      <xdr:colOff>950107</xdr:colOff>
      <xdr:row>3</xdr:row>
      <xdr:rowOff>92579</xdr:rowOff>
    </xdr:to>
    <xdr:pic>
      <xdr:nvPicPr>
        <xdr:cNvPr id="92" name="Picture 2">
          <a:extLst>
            <a:ext uri="{FF2B5EF4-FFF2-40B4-BE49-F238E27FC236}">
              <a16:creationId xmlns:a16="http://schemas.microsoft.com/office/drawing/2014/main" id="{A8CC8486-66E7-8449-BD7B-4B62DC4DA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3706" y="334618"/>
          <a:ext cx="1016001" cy="570761"/>
        </a:xfrm>
        <a:prstGeom prst="rect">
          <a:avLst/>
        </a:prstGeom>
      </xdr:spPr>
    </xdr:pic>
    <xdr:clientData/>
  </xdr:twoCellAnchor>
  <xdr:twoCellAnchor editAs="oneCell">
    <xdr:from>
      <xdr:col>3</xdr:col>
      <xdr:colOff>231512</xdr:colOff>
      <xdr:row>72</xdr:row>
      <xdr:rowOff>125896</xdr:rowOff>
    </xdr:from>
    <xdr:to>
      <xdr:col>7</xdr:col>
      <xdr:colOff>105666</xdr:colOff>
      <xdr:row>75</xdr:row>
      <xdr:rowOff>19631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1E0687B8-A8A1-2B40-BDC6-92B13416F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295" y="15365896"/>
          <a:ext cx="7052414" cy="500876"/>
        </a:xfrm>
        <a:prstGeom prst="rect">
          <a:avLst/>
        </a:prstGeom>
      </xdr:spPr>
    </xdr:pic>
    <xdr:clientData/>
  </xdr:twoCellAnchor>
  <xdr:twoCellAnchor>
    <xdr:from>
      <xdr:col>3</xdr:col>
      <xdr:colOff>37327</xdr:colOff>
      <xdr:row>71</xdr:row>
      <xdr:rowOff>170322</xdr:rowOff>
    </xdr:from>
    <xdr:to>
      <xdr:col>3</xdr:col>
      <xdr:colOff>481403</xdr:colOff>
      <xdr:row>73</xdr:row>
      <xdr:rowOff>97376</xdr:rowOff>
    </xdr:to>
    <xdr:sp macro="" textlink="">
      <xdr:nvSpPr>
        <xdr:cNvPr id="17" name="Ellipszis 16">
          <a:extLst>
            <a:ext uri="{FF2B5EF4-FFF2-40B4-BE49-F238E27FC236}">
              <a16:creationId xmlns:a16="http://schemas.microsoft.com/office/drawing/2014/main" id="{A2D07960-768B-2F4C-8098-F3D43F63729F}"/>
            </a:ext>
          </a:extLst>
        </xdr:cNvPr>
        <xdr:cNvSpPr/>
      </xdr:nvSpPr>
      <xdr:spPr>
        <a:xfrm>
          <a:off x="617110" y="15203257"/>
          <a:ext cx="444076" cy="354989"/>
        </a:xfrm>
        <a:prstGeom prst="ellipse">
          <a:avLst/>
        </a:prstGeom>
        <a:solidFill>
          <a:sysClr val="window" lastClr="FFFF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hu-HU" sz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 editAs="oneCell">
    <xdr:from>
      <xdr:col>3</xdr:col>
      <xdr:colOff>315407</xdr:colOff>
      <xdr:row>74</xdr:row>
      <xdr:rowOff>186986</xdr:rowOff>
    </xdr:from>
    <xdr:to>
      <xdr:col>5</xdr:col>
      <xdr:colOff>952500</xdr:colOff>
      <xdr:row>93</xdr:row>
      <xdr:rowOff>171380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4C769827-ACA2-F34F-B771-364CD2111B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4" t="-406" r="3267" b="2992"/>
        <a:stretch/>
      </xdr:blipFill>
      <xdr:spPr>
        <a:xfrm>
          <a:off x="895190" y="15854921"/>
          <a:ext cx="4226223" cy="3975482"/>
        </a:xfrm>
        <a:prstGeom prst="rect">
          <a:avLst/>
        </a:prstGeom>
      </xdr:spPr>
    </xdr:pic>
    <xdr:clientData/>
  </xdr:twoCellAnchor>
  <xdr:twoCellAnchor>
    <xdr:from>
      <xdr:col>5</xdr:col>
      <xdr:colOff>1509382</xdr:colOff>
      <xdr:row>101</xdr:row>
      <xdr:rowOff>44641</xdr:rowOff>
    </xdr:from>
    <xdr:to>
      <xdr:col>5</xdr:col>
      <xdr:colOff>1778775</xdr:colOff>
      <xdr:row>104</xdr:row>
      <xdr:rowOff>127000</xdr:rowOff>
    </xdr:to>
    <xdr:sp macro="" textlink="">
      <xdr:nvSpPr>
        <xdr:cNvPr id="9" name="Szövegdoboz 8">
          <a:extLst>
            <a:ext uri="{FF2B5EF4-FFF2-40B4-BE49-F238E27FC236}">
              <a16:creationId xmlns:a16="http://schemas.microsoft.com/office/drawing/2014/main" id="{C38D9101-1364-C145-9F41-E5D86107AD49}"/>
            </a:ext>
          </a:extLst>
        </xdr:cNvPr>
        <xdr:cNvSpPr txBox="1"/>
      </xdr:nvSpPr>
      <xdr:spPr>
        <a:xfrm>
          <a:off x="5683449" y="21363708"/>
          <a:ext cx="269393" cy="691959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u-HU" sz="44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!</a:t>
          </a:r>
          <a:endParaRPr lang="hu-HU" sz="1100"/>
        </a:p>
      </xdr:txBody>
    </xdr:sp>
    <xdr:clientData/>
  </xdr:twoCellAnchor>
  <xdr:twoCellAnchor editAs="oneCell">
    <xdr:from>
      <xdr:col>3</xdr:col>
      <xdr:colOff>529507</xdr:colOff>
      <xdr:row>132</xdr:row>
      <xdr:rowOff>179294</xdr:rowOff>
    </xdr:from>
    <xdr:to>
      <xdr:col>7</xdr:col>
      <xdr:colOff>187829</xdr:colOff>
      <xdr:row>134</xdr:row>
      <xdr:rowOff>185883</xdr:rowOff>
    </xdr:to>
    <xdr:pic>
      <xdr:nvPicPr>
        <xdr:cNvPr id="14" name="Kép 13">
          <a:extLst>
            <a:ext uri="{FF2B5EF4-FFF2-40B4-BE49-F238E27FC236}">
              <a16:creationId xmlns:a16="http://schemas.microsoft.com/office/drawing/2014/main" id="{F4A61E9A-77B0-F54D-9061-7075EC205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213" y="28283647"/>
          <a:ext cx="6830087" cy="481717"/>
        </a:xfrm>
        <a:prstGeom prst="rect">
          <a:avLst/>
        </a:prstGeom>
      </xdr:spPr>
    </xdr:pic>
    <xdr:clientData/>
  </xdr:twoCellAnchor>
  <xdr:twoCellAnchor editAs="oneCell">
    <xdr:from>
      <xdr:col>3</xdr:col>
      <xdr:colOff>244929</xdr:colOff>
      <xdr:row>107</xdr:row>
      <xdr:rowOff>98997</xdr:rowOff>
    </xdr:from>
    <xdr:to>
      <xdr:col>6</xdr:col>
      <xdr:colOff>1288144</xdr:colOff>
      <xdr:row>109</xdr:row>
      <xdr:rowOff>12229</xdr:rowOff>
    </xdr:to>
    <xdr:pic>
      <xdr:nvPicPr>
        <xdr:cNvPr id="16" name="Kép 15">
          <a:extLst>
            <a:ext uri="{FF2B5EF4-FFF2-40B4-BE49-F238E27FC236}">
              <a16:creationId xmlns:a16="http://schemas.microsoft.com/office/drawing/2014/main" id="{1681D8B1-9398-4C41-BB68-91D8C1C30E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" t="14507" r="3521" b="20214"/>
        <a:stretch/>
      </xdr:blipFill>
      <xdr:spPr>
        <a:xfrm>
          <a:off x="824712" y="23897693"/>
          <a:ext cx="6426910" cy="341166"/>
        </a:xfrm>
        <a:prstGeom prst="rect">
          <a:avLst/>
        </a:prstGeom>
      </xdr:spPr>
    </xdr:pic>
    <xdr:clientData/>
  </xdr:twoCellAnchor>
  <xdr:twoCellAnchor editAs="oneCell">
    <xdr:from>
      <xdr:col>3</xdr:col>
      <xdr:colOff>280757</xdr:colOff>
      <xdr:row>110</xdr:row>
      <xdr:rowOff>15211</xdr:rowOff>
    </xdr:from>
    <xdr:to>
      <xdr:col>5</xdr:col>
      <xdr:colOff>537066</xdr:colOff>
      <xdr:row>128</xdr:row>
      <xdr:rowOff>48985</xdr:rowOff>
    </xdr:to>
    <xdr:pic>
      <xdr:nvPicPr>
        <xdr:cNvPr id="19" name="Kép 18">
          <a:extLst>
            <a:ext uri="{FF2B5EF4-FFF2-40B4-BE49-F238E27FC236}">
              <a16:creationId xmlns:a16="http://schemas.microsoft.com/office/drawing/2014/main" id="{768711A4-D80C-7C47-B2B1-1E2660A4E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257" y="24462711"/>
          <a:ext cx="3854642" cy="3880428"/>
        </a:xfrm>
        <a:prstGeom prst="rect">
          <a:avLst/>
        </a:prstGeom>
      </xdr:spPr>
    </xdr:pic>
    <xdr:clientData/>
  </xdr:twoCellAnchor>
  <xdr:twoCellAnchor editAs="oneCell">
    <xdr:from>
      <xdr:col>3</xdr:col>
      <xdr:colOff>443412</xdr:colOff>
      <xdr:row>97</xdr:row>
      <xdr:rowOff>206646</xdr:rowOff>
    </xdr:from>
    <xdr:to>
      <xdr:col>6</xdr:col>
      <xdr:colOff>1442495</xdr:colOff>
      <xdr:row>100</xdr:row>
      <xdr:rowOff>45043</xdr:rowOff>
    </xdr:to>
    <xdr:pic>
      <xdr:nvPicPr>
        <xdr:cNvPr id="21" name="Kép 20">
          <a:extLst>
            <a:ext uri="{FF2B5EF4-FFF2-40B4-BE49-F238E27FC236}">
              <a16:creationId xmlns:a16="http://schemas.microsoft.com/office/drawing/2014/main" id="{983C9356-C933-6B4F-A4C1-EC15BA3B8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195" y="20650885"/>
          <a:ext cx="6382778" cy="473397"/>
        </a:xfrm>
        <a:prstGeom prst="rect">
          <a:avLst/>
        </a:prstGeom>
      </xdr:spPr>
    </xdr:pic>
    <xdr:clientData/>
  </xdr:twoCellAnchor>
  <xdr:twoCellAnchor>
    <xdr:from>
      <xdr:col>3</xdr:col>
      <xdr:colOff>311875</xdr:colOff>
      <xdr:row>95</xdr:row>
      <xdr:rowOff>125621</xdr:rowOff>
    </xdr:from>
    <xdr:to>
      <xdr:col>4</xdr:col>
      <xdr:colOff>1154586</xdr:colOff>
      <xdr:row>98</xdr:row>
      <xdr:rowOff>34786</xdr:rowOff>
    </xdr:to>
    <xdr:sp macro="" textlink="">
      <xdr:nvSpPr>
        <xdr:cNvPr id="35" name="Szövegdoboz 34">
          <a:extLst>
            <a:ext uri="{FF2B5EF4-FFF2-40B4-BE49-F238E27FC236}">
              <a16:creationId xmlns:a16="http://schemas.microsoft.com/office/drawing/2014/main" id="{C8F50380-2F70-3241-90E1-EEC16C2AEAF0}"/>
            </a:ext>
          </a:extLst>
        </xdr:cNvPr>
        <xdr:cNvSpPr txBox="1"/>
      </xdr:nvSpPr>
      <xdr:spPr>
        <a:xfrm>
          <a:off x="891658" y="20155730"/>
          <a:ext cx="2637276" cy="54416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hu-HU" sz="4400">
              <a:solidFill>
                <a:srgbClr val="FF0000"/>
              </a:solidFill>
            </a:rPr>
            <a:t>!</a:t>
          </a:r>
          <a:r>
            <a:rPr lang="hu-HU" sz="1600"/>
            <a:t> CTRL+SHIFT+ENTER</a:t>
          </a:r>
        </a:p>
      </xdr:txBody>
    </xdr:sp>
    <xdr:clientData/>
  </xdr:twoCellAnchor>
  <xdr:twoCellAnchor>
    <xdr:from>
      <xdr:col>3</xdr:col>
      <xdr:colOff>451608</xdr:colOff>
      <xdr:row>130</xdr:row>
      <xdr:rowOff>80764</xdr:rowOff>
    </xdr:from>
    <xdr:to>
      <xdr:col>4</xdr:col>
      <xdr:colOff>1294319</xdr:colOff>
      <xdr:row>132</xdr:row>
      <xdr:rowOff>132228</xdr:rowOff>
    </xdr:to>
    <xdr:sp macro="" textlink="">
      <xdr:nvSpPr>
        <xdr:cNvPr id="37" name="Szövegdoboz 36">
          <a:extLst>
            <a:ext uri="{FF2B5EF4-FFF2-40B4-BE49-F238E27FC236}">
              <a16:creationId xmlns:a16="http://schemas.microsoft.com/office/drawing/2014/main" id="{7DA34601-7FC1-8C48-9D60-855C64A967C3}"/>
            </a:ext>
          </a:extLst>
        </xdr:cNvPr>
        <xdr:cNvSpPr txBox="1"/>
      </xdr:nvSpPr>
      <xdr:spPr>
        <a:xfrm>
          <a:off x="1034314" y="27736882"/>
          <a:ext cx="2635652" cy="499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hu-HU" sz="4400">
              <a:solidFill>
                <a:srgbClr val="FF0000"/>
              </a:solidFill>
            </a:rPr>
            <a:t>!</a:t>
          </a:r>
          <a:r>
            <a:rPr lang="hu-HU" sz="1600"/>
            <a:t> CTRL+SHIFT+ENTER</a:t>
          </a:r>
        </a:p>
      </xdr:txBody>
    </xdr:sp>
    <xdr:clientData/>
  </xdr:twoCellAnchor>
  <xdr:twoCellAnchor>
    <xdr:from>
      <xdr:col>3</xdr:col>
      <xdr:colOff>194847</xdr:colOff>
      <xdr:row>129</xdr:row>
      <xdr:rowOff>51379</xdr:rowOff>
    </xdr:from>
    <xdr:to>
      <xdr:col>3</xdr:col>
      <xdr:colOff>636998</xdr:colOff>
      <xdr:row>130</xdr:row>
      <xdr:rowOff>181137</xdr:rowOff>
    </xdr:to>
    <xdr:sp macro="" textlink="">
      <xdr:nvSpPr>
        <xdr:cNvPr id="38" name="Ellipszis 37">
          <a:extLst>
            <a:ext uri="{FF2B5EF4-FFF2-40B4-BE49-F238E27FC236}">
              <a16:creationId xmlns:a16="http://schemas.microsoft.com/office/drawing/2014/main" id="{E9100DD4-C78A-0148-891A-6D8864AF007E}"/>
            </a:ext>
          </a:extLst>
        </xdr:cNvPr>
        <xdr:cNvSpPr/>
      </xdr:nvSpPr>
      <xdr:spPr>
        <a:xfrm>
          <a:off x="781001" y="27659225"/>
          <a:ext cx="442151" cy="364220"/>
        </a:xfrm>
        <a:prstGeom prst="ellipse">
          <a:avLst/>
        </a:prstGeom>
        <a:solidFill>
          <a:sysClr val="window" lastClr="FFFF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hu-HU" sz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2</xdr:col>
      <xdr:colOff>183569</xdr:colOff>
      <xdr:row>137</xdr:row>
      <xdr:rowOff>212244</xdr:rowOff>
    </xdr:from>
    <xdr:to>
      <xdr:col>4</xdr:col>
      <xdr:colOff>546023</xdr:colOff>
      <xdr:row>139</xdr:row>
      <xdr:rowOff>96797</xdr:rowOff>
    </xdr:to>
    <xdr:sp macro="" textlink="">
      <xdr:nvSpPr>
        <xdr:cNvPr id="46" name="Lekerekített téglalap 45">
          <a:extLst>
            <a:ext uri="{FF2B5EF4-FFF2-40B4-BE49-F238E27FC236}">
              <a16:creationId xmlns:a16="http://schemas.microsoft.com/office/drawing/2014/main" id="{B658E54E-4DCB-C74C-A4CC-8A668DCB80E8}"/>
            </a:ext>
          </a:extLst>
        </xdr:cNvPr>
        <xdr:cNvSpPr/>
      </xdr:nvSpPr>
      <xdr:spPr>
        <a:xfrm>
          <a:off x="556102" y="28152244"/>
          <a:ext cx="2343654" cy="358686"/>
        </a:xfrm>
        <a:prstGeom prst="roundRect">
          <a:avLst/>
        </a:prstGeom>
        <a:solidFill>
          <a:schemeClr val="bg1"/>
        </a:solidFill>
        <a:ln w="19050">
          <a:solidFill>
            <a:srgbClr val="C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III. tipp</a:t>
          </a:r>
        </a:p>
      </xdr:txBody>
    </xdr:sp>
    <xdr:clientData/>
  </xdr:twoCellAnchor>
  <xdr:twoCellAnchor>
    <xdr:from>
      <xdr:col>3</xdr:col>
      <xdr:colOff>121574</xdr:colOff>
      <xdr:row>181</xdr:row>
      <xdr:rowOff>13032</xdr:rowOff>
    </xdr:from>
    <xdr:to>
      <xdr:col>4</xdr:col>
      <xdr:colOff>964285</xdr:colOff>
      <xdr:row>183</xdr:row>
      <xdr:rowOff>135467</xdr:rowOff>
    </xdr:to>
    <xdr:sp macro="" textlink="">
      <xdr:nvSpPr>
        <xdr:cNvPr id="47" name="Szövegdoboz 46">
          <a:extLst>
            <a:ext uri="{FF2B5EF4-FFF2-40B4-BE49-F238E27FC236}">
              <a16:creationId xmlns:a16="http://schemas.microsoft.com/office/drawing/2014/main" id="{8F0E4C7D-ABCE-2F46-8F65-BB2D5B0A111F}"/>
            </a:ext>
          </a:extLst>
        </xdr:cNvPr>
        <xdr:cNvSpPr txBox="1"/>
      </xdr:nvSpPr>
      <xdr:spPr>
        <a:xfrm>
          <a:off x="680374" y="40483699"/>
          <a:ext cx="2637644" cy="5119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hu-HU" sz="4400">
              <a:solidFill>
                <a:srgbClr val="FF0000"/>
              </a:solidFill>
            </a:rPr>
            <a:t>!</a:t>
          </a:r>
          <a:r>
            <a:rPr lang="hu-HU" sz="1600"/>
            <a:t> CTRL+SHIFT+ENTER</a:t>
          </a:r>
        </a:p>
      </xdr:txBody>
    </xdr:sp>
    <xdr:clientData/>
  </xdr:twoCellAnchor>
  <xdr:twoCellAnchor>
    <xdr:from>
      <xdr:col>2</xdr:col>
      <xdr:colOff>189725</xdr:colOff>
      <xdr:row>94</xdr:row>
      <xdr:rowOff>168870</xdr:rowOff>
    </xdr:from>
    <xdr:to>
      <xdr:col>3</xdr:col>
      <xdr:colOff>445671</xdr:colOff>
      <xdr:row>96</xdr:row>
      <xdr:rowOff>116758</xdr:rowOff>
    </xdr:to>
    <xdr:sp macro="" textlink="">
      <xdr:nvSpPr>
        <xdr:cNvPr id="49" name="Ellipszis 48">
          <a:extLst>
            <a:ext uri="{FF2B5EF4-FFF2-40B4-BE49-F238E27FC236}">
              <a16:creationId xmlns:a16="http://schemas.microsoft.com/office/drawing/2014/main" id="{7F773713-DB2F-3F40-B6EC-3C33620D2B50}"/>
            </a:ext>
          </a:extLst>
        </xdr:cNvPr>
        <xdr:cNvSpPr/>
      </xdr:nvSpPr>
      <xdr:spPr>
        <a:xfrm>
          <a:off x="580494" y="20645178"/>
          <a:ext cx="451331" cy="377734"/>
        </a:xfrm>
        <a:prstGeom prst="ellipse">
          <a:avLst/>
        </a:prstGeom>
        <a:solidFill>
          <a:sysClr val="window" lastClr="FFFF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hu-HU" sz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8</xdr:col>
      <xdr:colOff>1576217</xdr:colOff>
      <xdr:row>173</xdr:row>
      <xdr:rowOff>144462</xdr:rowOff>
    </xdr:from>
    <xdr:to>
      <xdr:col>9</xdr:col>
      <xdr:colOff>216893</xdr:colOff>
      <xdr:row>175</xdr:row>
      <xdr:rowOff>114621</xdr:rowOff>
    </xdr:to>
    <xdr:sp macro="" textlink="">
      <xdr:nvSpPr>
        <xdr:cNvPr id="51" name="Ellipszis 50">
          <a:extLst>
            <a:ext uri="{FF2B5EF4-FFF2-40B4-BE49-F238E27FC236}">
              <a16:creationId xmlns:a16="http://schemas.microsoft.com/office/drawing/2014/main" id="{CC465FD2-237C-404C-A722-8226BF25573E}"/>
            </a:ext>
          </a:extLst>
        </xdr:cNvPr>
        <xdr:cNvSpPr/>
      </xdr:nvSpPr>
      <xdr:spPr>
        <a:xfrm>
          <a:off x="11112762" y="39145007"/>
          <a:ext cx="430222" cy="304978"/>
        </a:xfrm>
        <a:prstGeom prst="ellipse">
          <a:avLst/>
        </a:prstGeom>
        <a:solidFill>
          <a:sysClr val="window" lastClr="FFFF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hu-HU" sz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oneCellAnchor>
    <xdr:from>
      <xdr:col>14</xdr:col>
      <xdr:colOff>660400</xdr:colOff>
      <xdr:row>11</xdr:row>
      <xdr:rowOff>270934</xdr:rowOff>
    </xdr:from>
    <xdr:ext cx="184731" cy="264431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1511D63F-4991-024D-B216-1A76A0A3A9B0}"/>
            </a:ext>
          </a:extLst>
        </xdr:cNvPr>
        <xdr:cNvSpPr txBox="1"/>
      </xdr:nvSpPr>
      <xdr:spPr>
        <a:xfrm>
          <a:off x="20963467" y="3031067"/>
          <a:ext cx="184731" cy="2644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13</xdr:col>
      <xdr:colOff>1096605</xdr:colOff>
      <xdr:row>96</xdr:row>
      <xdr:rowOff>101867</xdr:rowOff>
    </xdr:from>
    <xdr:to>
      <xdr:col>16</xdr:col>
      <xdr:colOff>486833</xdr:colOff>
      <xdr:row>98</xdr:row>
      <xdr:rowOff>180530</xdr:rowOff>
    </xdr:to>
    <xdr:pic>
      <xdr:nvPicPr>
        <xdr:cNvPr id="23" name="Kép 22">
          <a:extLst>
            <a:ext uri="{FF2B5EF4-FFF2-40B4-BE49-F238E27FC236}">
              <a16:creationId xmlns:a16="http://schemas.microsoft.com/office/drawing/2014/main" id="{BA6AB41A-A446-364A-879E-7A6BC2CD9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643182" y="21451597"/>
          <a:ext cx="4779146" cy="515799"/>
        </a:xfrm>
        <a:prstGeom prst="rect">
          <a:avLst/>
        </a:prstGeom>
      </xdr:spPr>
    </xdr:pic>
    <xdr:clientData/>
  </xdr:twoCellAnchor>
  <xdr:twoCellAnchor editAs="oneCell">
    <xdr:from>
      <xdr:col>13</xdr:col>
      <xdr:colOff>1418898</xdr:colOff>
      <xdr:row>89</xdr:row>
      <xdr:rowOff>13657</xdr:rowOff>
    </xdr:from>
    <xdr:to>
      <xdr:col>15</xdr:col>
      <xdr:colOff>1100395</xdr:colOff>
      <xdr:row>91</xdr:row>
      <xdr:rowOff>62819</xdr:rowOff>
    </xdr:to>
    <xdr:pic>
      <xdr:nvPicPr>
        <xdr:cNvPr id="24" name="Kép 23">
          <a:extLst>
            <a:ext uri="{FF2B5EF4-FFF2-40B4-BE49-F238E27FC236}">
              <a16:creationId xmlns:a16="http://schemas.microsoft.com/office/drawing/2014/main" id="{94165872-2C5A-824A-AAB4-CBD0100E4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881694" y="20019571"/>
          <a:ext cx="3259346" cy="458840"/>
        </a:xfrm>
        <a:prstGeom prst="rect">
          <a:avLst/>
        </a:prstGeom>
      </xdr:spPr>
    </xdr:pic>
    <xdr:clientData/>
  </xdr:twoCellAnchor>
  <xdr:twoCellAnchor editAs="oneCell">
    <xdr:from>
      <xdr:col>13</xdr:col>
      <xdr:colOff>1174408</xdr:colOff>
      <xdr:row>77</xdr:row>
      <xdr:rowOff>95592</xdr:rowOff>
    </xdr:from>
    <xdr:to>
      <xdr:col>16</xdr:col>
      <xdr:colOff>1027334</xdr:colOff>
      <xdr:row>80</xdr:row>
      <xdr:rowOff>103376</xdr:rowOff>
    </xdr:to>
    <xdr:pic>
      <xdr:nvPicPr>
        <xdr:cNvPr id="25" name="Kép 24">
          <a:extLst>
            <a:ext uri="{FF2B5EF4-FFF2-40B4-BE49-F238E27FC236}">
              <a16:creationId xmlns:a16="http://schemas.microsoft.com/office/drawing/2014/main" id="{DE71E792-A1CF-534E-89B8-DE5BEFCCC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637204" y="17616130"/>
          <a:ext cx="5219700" cy="622300"/>
        </a:xfrm>
        <a:prstGeom prst="rect">
          <a:avLst/>
        </a:prstGeom>
      </xdr:spPr>
    </xdr:pic>
    <xdr:clientData/>
  </xdr:twoCellAnchor>
  <xdr:twoCellAnchor>
    <xdr:from>
      <xdr:col>12</xdr:col>
      <xdr:colOff>1504744</xdr:colOff>
      <xdr:row>68</xdr:row>
      <xdr:rowOff>4224</xdr:rowOff>
    </xdr:from>
    <xdr:to>
      <xdr:col>13</xdr:col>
      <xdr:colOff>159895</xdr:colOff>
      <xdr:row>69</xdr:row>
      <xdr:rowOff>136117</xdr:rowOff>
    </xdr:to>
    <xdr:sp macro="" textlink="">
      <xdr:nvSpPr>
        <xdr:cNvPr id="45" name="Ellipszis 44">
          <a:extLst>
            <a:ext uri="{FF2B5EF4-FFF2-40B4-BE49-F238E27FC236}">
              <a16:creationId xmlns:a16="http://schemas.microsoft.com/office/drawing/2014/main" id="{32DD12E0-C93B-9B45-8D46-E85A7680C123}"/>
            </a:ext>
          </a:extLst>
        </xdr:cNvPr>
        <xdr:cNvSpPr/>
      </xdr:nvSpPr>
      <xdr:spPr>
        <a:xfrm>
          <a:off x="18178615" y="15626590"/>
          <a:ext cx="444076" cy="350387"/>
        </a:xfrm>
        <a:prstGeom prst="ellipse">
          <a:avLst/>
        </a:prstGeom>
        <a:solidFill>
          <a:sysClr val="window" lastClr="FFFF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hu-HU" sz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12</xdr:col>
      <xdr:colOff>1534241</xdr:colOff>
      <xdr:row>83</xdr:row>
      <xdr:rowOff>129312</xdr:rowOff>
    </xdr:from>
    <xdr:to>
      <xdr:col>13</xdr:col>
      <xdr:colOff>189392</xdr:colOff>
      <xdr:row>85</xdr:row>
      <xdr:rowOff>56366</xdr:rowOff>
    </xdr:to>
    <xdr:sp macro="" textlink="">
      <xdr:nvSpPr>
        <xdr:cNvPr id="50" name="Ellipszis 49">
          <a:extLst>
            <a:ext uri="{FF2B5EF4-FFF2-40B4-BE49-F238E27FC236}">
              <a16:creationId xmlns:a16="http://schemas.microsoft.com/office/drawing/2014/main" id="{02218B52-13A4-7E46-BAD0-640892136195}"/>
            </a:ext>
          </a:extLst>
        </xdr:cNvPr>
        <xdr:cNvSpPr/>
      </xdr:nvSpPr>
      <xdr:spPr>
        <a:xfrm>
          <a:off x="18208112" y="18878882"/>
          <a:ext cx="444076" cy="350387"/>
        </a:xfrm>
        <a:prstGeom prst="ellipse">
          <a:avLst/>
        </a:prstGeom>
        <a:solidFill>
          <a:sysClr val="window" lastClr="FFFF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hu-HU" sz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  <a:p>
          <a:pPr algn="ctr"/>
          <a:endParaRPr lang="hu-HU" sz="12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1550082</xdr:colOff>
      <xdr:row>91</xdr:row>
      <xdr:rowOff>172465</xdr:rowOff>
    </xdr:from>
    <xdr:to>
      <xdr:col>13</xdr:col>
      <xdr:colOff>205233</xdr:colOff>
      <xdr:row>93</xdr:row>
      <xdr:rowOff>85862</xdr:rowOff>
    </xdr:to>
    <xdr:sp macro="" textlink="">
      <xdr:nvSpPr>
        <xdr:cNvPr id="53" name="Ellipszis 52">
          <a:extLst>
            <a:ext uri="{FF2B5EF4-FFF2-40B4-BE49-F238E27FC236}">
              <a16:creationId xmlns:a16="http://schemas.microsoft.com/office/drawing/2014/main" id="{548B8C1B-1DEE-2D47-A5A8-7427A8F87AD8}"/>
            </a:ext>
          </a:extLst>
        </xdr:cNvPr>
        <xdr:cNvSpPr/>
      </xdr:nvSpPr>
      <xdr:spPr>
        <a:xfrm>
          <a:off x="18223953" y="20588056"/>
          <a:ext cx="444076" cy="350387"/>
        </a:xfrm>
        <a:prstGeom prst="ellipse">
          <a:avLst/>
        </a:prstGeom>
        <a:solidFill>
          <a:sysClr val="window" lastClr="FFFF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hu-HU" sz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  <a:p>
          <a:pPr algn="ctr"/>
          <a:endParaRPr lang="hu-HU" sz="12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1546922</xdr:colOff>
      <xdr:row>103</xdr:row>
      <xdr:rowOff>247289</xdr:rowOff>
    </xdr:from>
    <xdr:to>
      <xdr:col>13</xdr:col>
      <xdr:colOff>202073</xdr:colOff>
      <xdr:row>105</xdr:row>
      <xdr:rowOff>81395</xdr:rowOff>
    </xdr:to>
    <xdr:sp macro="" textlink="">
      <xdr:nvSpPr>
        <xdr:cNvPr id="54" name="Ellipszis 53">
          <a:extLst>
            <a:ext uri="{FF2B5EF4-FFF2-40B4-BE49-F238E27FC236}">
              <a16:creationId xmlns:a16="http://schemas.microsoft.com/office/drawing/2014/main" id="{0B2D4A21-9E94-CD44-A9E0-9EB7D5542E24}"/>
            </a:ext>
          </a:extLst>
        </xdr:cNvPr>
        <xdr:cNvSpPr/>
      </xdr:nvSpPr>
      <xdr:spPr>
        <a:xfrm>
          <a:off x="18246071" y="23287431"/>
          <a:ext cx="447562" cy="302475"/>
        </a:xfrm>
        <a:prstGeom prst="ellipse">
          <a:avLst/>
        </a:prstGeom>
        <a:solidFill>
          <a:sysClr val="window" lastClr="FFFF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hu-HU" sz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  <a:p>
          <a:pPr algn="ctr"/>
          <a:endParaRPr lang="hu-HU" sz="12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15</xdr:col>
      <xdr:colOff>554363</xdr:colOff>
      <xdr:row>111</xdr:row>
      <xdr:rowOff>112752</xdr:rowOff>
    </xdr:from>
    <xdr:to>
      <xdr:col>18</xdr:col>
      <xdr:colOff>1638929</xdr:colOff>
      <xdr:row>114</xdr:row>
      <xdr:rowOff>87351</xdr:rowOff>
    </xdr:to>
    <xdr:pic>
      <xdr:nvPicPr>
        <xdr:cNvPr id="27" name="Kép 26">
          <a:extLst>
            <a:ext uri="{FF2B5EF4-FFF2-40B4-BE49-F238E27FC236}">
              <a16:creationId xmlns:a16="http://schemas.microsoft.com/office/drawing/2014/main" id="{CE04747C-E181-E34A-A7F9-6FAB51A73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670948" y="24784825"/>
          <a:ext cx="6474322" cy="578624"/>
        </a:xfrm>
        <a:prstGeom prst="rect">
          <a:avLst/>
        </a:prstGeom>
      </xdr:spPr>
    </xdr:pic>
    <xdr:clientData/>
  </xdr:twoCellAnchor>
  <xdr:twoCellAnchor editAs="oneCell">
    <xdr:from>
      <xdr:col>13</xdr:col>
      <xdr:colOff>1763254</xdr:colOff>
      <xdr:row>120</xdr:row>
      <xdr:rowOff>13009</xdr:rowOff>
    </xdr:from>
    <xdr:to>
      <xdr:col>16</xdr:col>
      <xdr:colOff>836032</xdr:colOff>
      <xdr:row>138</xdr:row>
      <xdr:rowOff>140938</xdr:rowOff>
    </xdr:to>
    <xdr:pic>
      <xdr:nvPicPr>
        <xdr:cNvPr id="28" name="Kép 27">
          <a:extLst>
            <a:ext uri="{FF2B5EF4-FFF2-40B4-BE49-F238E27FC236}">
              <a16:creationId xmlns:a16="http://schemas.microsoft.com/office/drawing/2014/main" id="{8F2F4DE9-936B-8243-AB93-333509CCB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286669" y="26512643"/>
          <a:ext cx="4462534" cy="4139271"/>
        </a:xfrm>
        <a:prstGeom prst="rect">
          <a:avLst/>
        </a:prstGeom>
      </xdr:spPr>
    </xdr:pic>
    <xdr:clientData/>
  </xdr:twoCellAnchor>
  <xdr:twoCellAnchor>
    <xdr:from>
      <xdr:col>3</xdr:col>
      <xdr:colOff>9718</xdr:colOff>
      <xdr:row>106</xdr:row>
      <xdr:rowOff>87496</xdr:rowOff>
    </xdr:from>
    <xdr:to>
      <xdr:col>3</xdr:col>
      <xdr:colOff>453794</xdr:colOff>
      <xdr:row>108</xdr:row>
      <xdr:rowOff>746</xdr:rowOff>
    </xdr:to>
    <xdr:sp macro="" textlink="">
      <xdr:nvSpPr>
        <xdr:cNvPr id="55" name="Ellipszis 54">
          <a:extLst>
            <a:ext uri="{FF2B5EF4-FFF2-40B4-BE49-F238E27FC236}">
              <a16:creationId xmlns:a16="http://schemas.microsoft.com/office/drawing/2014/main" id="{1476B933-288A-D748-8BB8-92F867E4A226}"/>
            </a:ext>
          </a:extLst>
        </xdr:cNvPr>
        <xdr:cNvSpPr/>
      </xdr:nvSpPr>
      <xdr:spPr>
        <a:xfrm>
          <a:off x="589501" y="23665322"/>
          <a:ext cx="444076" cy="354989"/>
        </a:xfrm>
        <a:prstGeom prst="ellipse">
          <a:avLst/>
        </a:prstGeom>
        <a:solidFill>
          <a:sysClr val="window" lastClr="FFFF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hu-HU" sz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 editAs="oneCell">
    <xdr:from>
      <xdr:col>3</xdr:col>
      <xdr:colOff>182601</xdr:colOff>
      <xdr:row>159</xdr:row>
      <xdr:rowOff>124238</xdr:rowOff>
    </xdr:from>
    <xdr:to>
      <xdr:col>4</xdr:col>
      <xdr:colOff>179456</xdr:colOff>
      <xdr:row>178</xdr:row>
      <xdr:rowOff>39865</xdr:rowOff>
    </xdr:to>
    <xdr:pic>
      <xdr:nvPicPr>
        <xdr:cNvPr id="36" name="Kép 35">
          <a:extLst>
            <a:ext uri="{FF2B5EF4-FFF2-40B4-BE49-F238E27FC236}">
              <a16:creationId xmlns:a16="http://schemas.microsoft.com/office/drawing/2014/main" id="{7DAEB6C3-3DD5-E94A-B584-AB78E67F9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62384" y="35698042"/>
          <a:ext cx="1791420" cy="3914957"/>
        </a:xfrm>
        <a:prstGeom prst="rect">
          <a:avLst/>
        </a:prstGeom>
      </xdr:spPr>
    </xdr:pic>
    <xdr:clientData/>
  </xdr:twoCellAnchor>
  <xdr:twoCellAnchor editAs="oneCell">
    <xdr:from>
      <xdr:col>3</xdr:col>
      <xdr:colOff>82826</xdr:colOff>
      <xdr:row>154</xdr:row>
      <xdr:rowOff>220869</xdr:rowOff>
    </xdr:from>
    <xdr:to>
      <xdr:col>4</xdr:col>
      <xdr:colOff>1463261</xdr:colOff>
      <xdr:row>158</xdr:row>
      <xdr:rowOff>44175</xdr:rowOff>
    </xdr:to>
    <xdr:pic>
      <xdr:nvPicPr>
        <xdr:cNvPr id="41" name="Kép 40">
          <a:extLst>
            <a:ext uri="{FF2B5EF4-FFF2-40B4-BE49-F238E27FC236}">
              <a16:creationId xmlns:a16="http://schemas.microsoft.com/office/drawing/2014/main" id="{BAC155BF-2D53-1445-A860-1D090A206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62609" y="34621304"/>
          <a:ext cx="317500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236609</xdr:colOff>
      <xdr:row>183</xdr:row>
      <xdr:rowOff>137943</xdr:rowOff>
    </xdr:from>
    <xdr:to>
      <xdr:col>5</xdr:col>
      <xdr:colOff>254279</xdr:colOff>
      <xdr:row>186</xdr:row>
      <xdr:rowOff>123585</xdr:rowOff>
    </xdr:to>
    <xdr:pic>
      <xdr:nvPicPr>
        <xdr:cNvPr id="39" name="Kép 38">
          <a:extLst>
            <a:ext uri="{FF2B5EF4-FFF2-40B4-BE49-F238E27FC236}">
              <a16:creationId xmlns:a16="http://schemas.microsoft.com/office/drawing/2014/main" id="{114F20EF-F69D-974F-8724-5C8974A3A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95409" y="40998076"/>
          <a:ext cx="3607537" cy="493642"/>
        </a:xfrm>
        <a:prstGeom prst="rect">
          <a:avLst/>
        </a:prstGeom>
      </xdr:spPr>
    </xdr:pic>
    <xdr:clientData/>
  </xdr:twoCellAnchor>
  <xdr:twoCellAnchor>
    <xdr:from>
      <xdr:col>2</xdr:col>
      <xdr:colOff>75311</xdr:colOff>
      <xdr:row>154</xdr:row>
      <xdr:rowOff>18588</xdr:rowOff>
    </xdr:from>
    <xdr:to>
      <xdr:col>3</xdr:col>
      <xdr:colOff>326126</xdr:colOff>
      <xdr:row>155</xdr:row>
      <xdr:rowOff>129086</xdr:rowOff>
    </xdr:to>
    <xdr:sp macro="" textlink="">
      <xdr:nvSpPr>
        <xdr:cNvPr id="48" name="Ellipszis 47">
          <a:extLst>
            <a:ext uri="{FF2B5EF4-FFF2-40B4-BE49-F238E27FC236}">
              <a16:creationId xmlns:a16="http://schemas.microsoft.com/office/drawing/2014/main" id="{92D175CB-73ED-1746-BC40-2D7160540649}"/>
            </a:ext>
          </a:extLst>
        </xdr:cNvPr>
        <xdr:cNvSpPr/>
      </xdr:nvSpPr>
      <xdr:spPr>
        <a:xfrm>
          <a:off x="461833" y="34419023"/>
          <a:ext cx="444076" cy="345172"/>
        </a:xfrm>
        <a:prstGeom prst="ellipse">
          <a:avLst/>
        </a:prstGeom>
        <a:solidFill>
          <a:sysClr val="window" lastClr="FFFF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hu-HU" sz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2</xdr:col>
      <xdr:colOff>117628</xdr:colOff>
      <xdr:row>179</xdr:row>
      <xdr:rowOff>93416</xdr:rowOff>
    </xdr:from>
    <xdr:to>
      <xdr:col>3</xdr:col>
      <xdr:colOff>368443</xdr:colOff>
      <xdr:row>181</xdr:row>
      <xdr:rowOff>85223</xdr:rowOff>
    </xdr:to>
    <xdr:sp macro="" textlink="">
      <xdr:nvSpPr>
        <xdr:cNvPr id="63" name="Ellipszis 62">
          <a:extLst>
            <a:ext uri="{FF2B5EF4-FFF2-40B4-BE49-F238E27FC236}">
              <a16:creationId xmlns:a16="http://schemas.microsoft.com/office/drawing/2014/main" id="{AB4E60AE-8986-AA41-B89B-E1A909F8994C}"/>
            </a:ext>
          </a:extLst>
        </xdr:cNvPr>
        <xdr:cNvSpPr/>
      </xdr:nvSpPr>
      <xdr:spPr>
        <a:xfrm>
          <a:off x="497441" y="39131080"/>
          <a:ext cx="440722" cy="336012"/>
        </a:xfrm>
        <a:prstGeom prst="ellipse">
          <a:avLst/>
        </a:prstGeom>
        <a:solidFill>
          <a:sysClr val="window" lastClr="FFFF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hu-HU" sz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 editAs="oneCell">
    <xdr:from>
      <xdr:col>8</xdr:col>
      <xdr:colOff>921761</xdr:colOff>
      <xdr:row>181</xdr:row>
      <xdr:rowOff>48960</xdr:rowOff>
    </xdr:from>
    <xdr:to>
      <xdr:col>12</xdr:col>
      <xdr:colOff>406399</xdr:colOff>
      <xdr:row>188</xdr:row>
      <xdr:rowOff>106919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F2130389-078D-B84C-B5FA-84C6EB04D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455228" y="40519627"/>
          <a:ext cx="6664371" cy="1294092"/>
        </a:xfrm>
        <a:prstGeom prst="rect">
          <a:avLst/>
        </a:prstGeom>
      </xdr:spPr>
    </xdr:pic>
    <xdr:clientData/>
  </xdr:twoCellAnchor>
  <xdr:twoCellAnchor>
    <xdr:from>
      <xdr:col>10</xdr:col>
      <xdr:colOff>625798</xdr:colOff>
      <xdr:row>151</xdr:row>
      <xdr:rowOff>184062</xdr:rowOff>
    </xdr:from>
    <xdr:to>
      <xdr:col>10</xdr:col>
      <xdr:colOff>1012319</xdr:colOff>
      <xdr:row>154</xdr:row>
      <xdr:rowOff>55221</xdr:rowOff>
    </xdr:to>
    <xdr:sp macro="" textlink="">
      <xdr:nvSpPr>
        <xdr:cNvPr id="7" name="Háromszög 6">
          <a:extLst>
            <a:ext uri="{FF2B5EF4-FFF2-40B4-BE49-F238E27FC236}">
              <a16:creationId xmlns:a16="http://schemas.microsoft.com/office/drawing/2014/main" id="{A4263DD8-03F3-6D4F-93F8-2D1D5BFD358E}"/>
            </a:ext>
          </a:extLst>
        </xdr:cNvPr>
        <xdr:cNvSpPr/>
      </xdr:nvSpPr>
      <xdr:spPr>
        <a:xfrm rot="5400000">
          <a:off x="13583479" y="33645801"/>
          <a:ext cx="570579" cy="386521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 editAs="oneCell">
    <xdr:from>
      <xdr:col>10</xdr:col>
      <xdr:colOff>404927</xdr:colOff>
      <xdr:row>160</xdr:row>
      <xdr:rowOff>28835</xdr:rowOff>
    </xdr:from>
    <xdr:to>
      <xdr:col>12</xdr:col>
      <xdr:colOff>1104348</xdr:colOff>
      <xdr:row>174</xdr:row>
      <xdr:rowOff>36812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7D8E357C-DCF2-BE47-90E8-5835E9A84B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t="4402" b="6687"/>
        <a:stretch/>
      </xdr:blipFill>
      <xdr:spPr>
        <a:xfrm>
          <a:off x="13454637" y="35404777"/>
          <a:ext cx="4270146" cy="2971310"/>
        </a:xfrm>
        <a:prstGeom prst="rect">
          <a:avLst/>
        </a:prstGeom>
      </xdr:spPr>
    </xdr:pic>
    <xdr:clientData/>
  </xdr:twoCellAnchor>
  <xdr:twoCellAnchor>
    <xdr:from>
      <xdr:col>13</xdr:col>
      <xdr:colOff>1616765</xdr:colOff>
      <xdr:row>173</xdr:row>
      <xdr:rowOff>140163</xdr:rowOff>
    </xdr:from>
    <xdr:to>
      <xdr:col>14</xdr:col>
      <xdr:colOff>257441</xdr:colOff>
      <xdr:row>175</xdr:row>
      <xdr:rowOff>110322</xdr:rowOff>
    </xdr:to>
    <xdr:sp macro="" textlink="">
      <xdr:nvSpPr>
        <xdr:cNvPr id="52" name="Ellipszis 51">
          <a:extLst>
            <a:ext uri="{FF2B5EF4-FFF2-40B4-BE49-F238E27FC236}">
              <a16:creationId xmlns:a16="http://schemas.microsoft.com/office/drawing/2014/main" id="{E824763D-BC3C-314C-A59E-E88348640A1F}"/>
            </a:ext>
          </a:extLst>
        </xdr:cNvPr>
        <xdr:cNvSpPr/>
      </xdr:nvSpPr>
      <xdr:spPr>
        <a:xfrm>
          <a:off x="20095265" y="38532263"/>
          <a:ext cx="431376" cy="313059"/>
        </a:xfrm>
        <a:prstGeom prst="ellipse">
          <a:avLst/>
        </a:prstGeom>
        <a:solidFill>
          <a:sysClr val="window" lastClr="FFFF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hu-HU" sz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12</xdr:col>
      <xdr:colOff>1774195</xdr:colOff>
      <xdr:row>161</xdr:row>
      <xdr:rowOff>101601</xdr:rowOff>
    </xdr:from>
    <xdr:to>
      <xdr:col>16</xdr:col>
      <xdr:colOff>597454</xdr:colOff>
      <xdr:row>171</xdr:row>
      <xdr:rowOff>201118</xdr:rowOff>
    </xdr:to>
    <xdr:grpSp>
      <xdr:nvGrpSpPr>
        <xdr:cNvPr id="20" name="Csoportba foglalás 19">
          <a:extLst>
            <a:ext uri="{FF2B5EF4-FFF2-40B4-BE49-F238E27FC236}">
              <a16:creationId xmlns:a16="http://schemas.microsoft.com/office/drawing/2014/main" id="{6A58023D-0123-5040-8BC0-7D1F40C58648}"/>
            </a:ext>
          </a:extLst>
        </xdr:cNvPr>
        <xdr:cNvGrpSpPr/>
      </xdr:nvGrpSpPr>
      <xdr:grpSpPr>
        <a:xfrm>
          <a:off x="18503559" y="35084328"/>
          <a:ext cx="5999913" cy="2287843"/>
          <a:chOff x="19276043" y="36247050"/>
          <a:chExt cx="5997840" cy="2373442"/>
        </a:xfrm>
      </xdr:grpSpPr>
      <xdr:pic>
        <xdr:nvPicPr>
          <xdr:cNvPr id="15" name="Kép 14">
            <a:extLst>
              <a:ext uri="{FF2B5EF4-FFF2-40B4-BE49-F238E27FC236}">
                <a16:creationId xmlns:a16="http://schemas.microsoft.com/office/drawing/2014/main" id="{8BDB427B-69E9-EA45-AB1D-F09F7C3553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/>
          <a:stretch>
            <a:fillRect/>
          </a:stretch>
        </xdr:blipFill>
        <xdr:spPr>
          <a:xfrm>
            <a:off x="19276043" y="36247050"/>
            <a:ext cx="5856545" cy="2373442"/>
          </a:xfrm>
          <a:prstGeom prst="rect">
            <a:avLst/>
          </a:prstGeom>
        </xdr:spPr>
      </xdr:pic>
      <xdr:sp macro="" textlink="">
        <xdr:nvSpPr>
          <xdr:cNvPr id="18" name="Téglalap 17">
            <a:extLst>
              <a:ext uri="{FF2B5EF4-FFF2-40B4-BE49-F238E27FC236}">
                <a16:creationId xmlns:a16="http://schemas.microsoft.com/office/drawing/2014/main" id="{0686B3C0-14AA-3D4C-BC76-75A56CBC5B31}"/>
              </a:ext>
            </a:extLst>
          </xdr:cNvPr>
          <xdr:cNvSpPr/>
        </xdr:nvSpPr>
        <xdr:spPr>
          <a:xfrm>
            <a:off x="22027213" y="36975739"/>
            <a:ext cx="3246670" cy="707869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hu-HU" sz="1100"/>
          </a:p>
        </xdr:txBody>
      </xdr:sp>
    </xdr:grpSp>
    <xdr:clientData/>
  </xdr:twoCellAnchor>
  <xdr:twoCellAnchor>
    <xdr:from>
      <xdr:col>12</xdr:col>
      <xdr:colOff>1559932</xdr:colOff>
      <xdr:row>108</xdr:row>
      <xdr:rowOff>35120</xdr:rowOff>
    </xdr:from>
    <xdr:to>
      <xdr:col>13</xdr:col>
      <xdr:colOff>215083</xdr:colOff>
      <xdr:row>109</xdr:row>
      <xdr:rowOff>136911</xdr:rowOff>
    </xdr:to>
    <xdr:sp macro="" textlink="">
      <xdr:nvSpPr>
        <xdr:cNvPr id="56" name="Ellipszis 55">
          <a:extLst>
            <a:ext uri="{FF2B5EF4-FFF2-40B4-BE49-F238E27FC236}">
              <a16:creationId xmlns:a16="http://schemas.microsoft.com/office/drawing/2014/main" id="{9E6EACB4-CBF6-A249-885E-816BD95CEC30}"/>
            </a:ext>
          </a:extLst>
        </xdr:cNvPr>
        <xdr:cNvSpPr/>
      </xdr:nvSpPr>
      <xdr:spPr>
        <a:xfrm>
          <a:off x="18286761" y="24072193"/>
          <a:ext cx="451737" cy="303133"/>
        </a:xfrm>
        <a:prstGeom prst="ellipse">
          <a:avLst/>
        </a:prstGeom>
        <a:solidFill>
          <a:sysClr val="window" lastClr="FFFF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hu-HU" sz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  <a:p>
          <a:pPr algn="ctr"/>
          <a:endParaRPr lang="hu-HU" sz="12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625"/>
  <sheetViews>
    <sheetView tabSelected="1" topLeftCell="C1" zoomScale="110" workbookViewId="0">
      <selection activeCell="D5" sqref="D5:U7"/>
    </sheetView>
  </sheetViews>
  <sheetFormatPr defaultColWidth="9.19921875" defaultRowHeight="0" customHeight="1" zeroHeight="1" x14ac:dyDescent="0.3"/>
  <cols>
    <col min="1" max="3" width="2.5" style="26" customWidth="1"/>
    <col min="4" max="21" width="23.5" style="26" customWidth="1"/>
    <col min="22" max="22" width="3" style="26" customWidth="1"/>
    <col min="23" max="24" width="2.5" style="26" customWidth="1"/>
    <col min="25" max="16384" width="9.19921875" style="26"/>
  </cols>
  <sheetData>
    <row r="1" spans="2:23" ht="16.95" customHeight="1" x14ac:dyDescent="0.3"/>
    <row r="2" spans="2:23" ht="15" customHeight="1" thickBot="1" x14ac:dyDescent="0.35"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2:23" ht="40.5" customHeight="1" thickBot="1" x14ac:dyDescent="0.35">
      <c r="B3" s="27"/>
      <c r="C3" s="28"/>
      <c r="D3" s="28"/>
      <c r="E3" s="95" t="s">
        <v>22</v>
      </c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7"/>
      <c r="U3" s="28"/>
      <c r="V3" s="28"/>
      <c r="W3" s="27"/>
    </row>
    <row r="4" spans="2:23" ht="15" customHeight="1" thickBot="1" x14ac:dyDescent="0.3">
      <c r="B4" s="27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9"/>
      <c r="W4" s="27"/>
    </row>
    <row r="5" spans="2:23" ht="12" customHeight="1" thickTop="1" x14ac:dyDescent="0.25">
      <c r="B5" s="27"/>
      <c r="C5" s="28"/>
      <c r="D5" s="113" t="s">
        <v>164</v>
      </c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5"/>
      <c r="V5" s="29"/>
      <c r="W5" s="27"/>
    </row>
    <row r="6" spans="2:23" ht="18.75" customHeight="1" x14ac:dyDescent="0.25">
      <c r="B6" s="27"/>
      <c r="C6" s="28"/>
      <c r="D6" s="116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8"/>
      <c r="V6" s="29"/>
      <c r="W6" s="27"/>
    </row>
    <row r="7" spans="2:23" ht="45" customHeight="1" thickBot="1" x14ac:dyDescent="0.3">
      <c r="B7" s="27"/>
      <c r="C7" s="28"/>
      <c r="D7" s="119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1"/>
      <c r="V7" s="29"/>
      <c r="W7" s="27"/>
    </row>
    <row r="8" spans="2:23" ht="13.5" customHeight="1" thickTop="1" x14ac:dyDescent="0.25">
      <c r="B8" s="27"/>
      <c r="C8" s="28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27"/>
    </row>
    <row r="9" spans="2:23" ht="13.5" customHeight="1" thickBot="1" x14ac:dyDescent="0.35">
      <c r="B9" s="27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7"/>
    </row>
    <row r="10" spans="2:23" ht="19.5" customHeight="1" x14ac:dyDescent="0.25">
      <c r="B10" s="27"/>
      <c r="C10" s="28"/>
      <c r="D10" s="28"/>
      <c r="E10" s="28"/>
      <c r="F10" s="98" t="s">
        <v>163</v>
      </c>
      <c r="G10" s="140"/>
      <c r="H10" s="140"/>
      <c r="I10" s="99"/>
      <c r="J10" s="28"/>
      <c r="K10" s="28"/>
      <c r="L10" s="28"/>
      <c r="M10" s="28"/>
      <c r="N10" s="29"/>
      <c r="O10" s="31"/>
      <c r="P10" s="29"/>
      <c r="Q10" s="29"/>
      <c r="R10" s="29"/>
      <c r="S10" s="29"/>
      <c r="T10" s="28"/>
      <c r="U10" s="28"/>
      <c r="V10" s="28"/>
      <c r="W10" s="27"/>
    </row>
    <row r="11" spans="2:23" ht="17.25" customHeight="1" thickBot="1" x14ac:dyDescent="0.3">
      <c r="B11" s="27"/>
      <c r="C11" s="28"/>
      <c r="D11" s="28"/>
      <c r="E11" s="28"/>
      <c r="F11" s="100"/>
      <c r="G11" s="141"/>
      <c r="H11" s="141"/>
      <c r="I11" s="101"/>
      <c r="J11" s="28"/>
      <c r="K11" s="28"/>
      <c r="L11" s="28"/>
      <c r="M11" s="28"/>
      <c r="N11" s="29"/>
      <c r="O11" s="31"/>
      <c r="P11" s="29"/>
      <c r="Q11" s="29"/>
      <c r="R11" s="29"/>
      <c r="S11" s="29"/>
      <c r="T11" s="28"/>
      <c r="U11" s="28"/>
      <c r="V11" s="28"/>
      <c r="W11" s="27"/>
    </row>
    <row r="12" spans="2:23" ht="33" customHeight="1" thickBot="1" x14ac:dyDescent="0.3">
      <c r="B12" s="27"/>
      <c r="C12" s="28"/>
      <c r="D12" s="28"/>
      <c r="E12" s="28"/>
      <c r="F12" s="102"/>
      <c r="G12" s="142"/>
      <c r="H12" s="142"/>
      <c r="I12" s="103"/>
      <c r="J12" s="28"/>
      <c r="K12" s="28"/>
      <c r="L12" s="28"/>
      <c r="M12" s="28"/>
      <c r="N12" s="32"/>
      <c r="O12" s="28"/>
      <c r="P12" s="23" t="s">
        <v>0</v>
      </c>
      <c r="Q12" s="22" t="s">
        <v>1</v>
      </c>
      <c r="R12" s="1" t="s">
        <v>2</v>
      </c>
      <c r="S12" s="1" t="s">
        <v>3</v>
      </c>
      <c r="T12" s="2" t="s">
        <v>4</v>
      </c>
      <c r="U12" s="3" t="s">
        <v>5</v>
      </c>
      <c r="V12" s="28"/>
      <c r="W12" s="27"/>
    </row>
    <row r="13" spans="2:23" ht="22.5" customHeight="1" thickBot="1" x14ac:dyDescent="0.3">
      <c r="B13" s="27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9"/>
      <c r="O13" s="28"/>
      <c r="P13" s="4">
        <v>42737</v>
      </c>
      <c r="Q13" s="5" t="s">
        <v>6</v>
      </c>
      <c r="R13" s="6" t="s">
        <v>7</v>
      </c>
      <c r="S13" s="33">
        <v>1</v>
      </c>
      <c r="T13" s="8">
        <v>27350</v>
      </c>
      <c r="U13" s="9" t="s">
        <v>8</v>
      </c>
      <c r="V13" s="28"/>
      <c r="W13" s="27"/>
    </row>
    <row r="14" spans="2:23" ht="22.5" customHeight="1" thickBot="1" x14ac:dyDescent="0.3">
      <c r="B14" s="27"/>
      <c r="D14" s="122" t="s">
        <v>23</v>
      </c>
      <c r="E14" s="123"/>
      <c r="F14" s="123"/>
      <c r="G14" s="123"/>
      <c r="H14" s="123"/>
      <c r="I14" s="124"/>
      <c r="J14" s="123" t="s">
        <v>24</v>
      </c>
      <c r="K14" s="123"/>
      <c r="L14" s="123"/>
      <c r="M14" s="123"/>
      <c r="N14" s="124"/>
      <c r="O14" s="28"/>
      <c r="P14" s="10">
        <v>42739</v>
      </c>
      <c r="Q14" s="11" t="s">
        <v>9</v>
      </c>
      <c r="R14" s="12" t="s">
        <v>7</v>
      </c>
      <c r="S14" s="34">
        <v>4</v>
      </c>
      <c r="T14" s="14">
        <v>19640</v>
      </c>
      <c r="U14" s="15" t="s">
        <v>10</v>
      </c>
      <c r="V14" s="28"/>
      <c r="W14" s="27"/>
    </row>
    <row r="15" spans="2:23" ht="19.5" customHeight="1" thickBot="1" x14ac:dyDescent="0.3">
      <c r="B15" s="27"/>
      <c r="C15" s="28"/>
      <c r="D15" s="35"/>
      <c r="E15" s="36"/>
      <c r="F15" s="36"/>
      <c r="G15" s="36"/>
      <c r="H15" s="80"/>
      <c r="I15" s="37"/>
      <c r="J15" s="36"/>
      <c r="K15" s="36"/>
      <c r="L15" s="36"/>
      <c r="M15" s="36"/>
      <c r="N15" s="29"/>
      <c r="O15" s="28"/>
      <c r="P15" s="10">
        <v>42743</v>
      </c>
      <c r="Q15" s="11" t="s">
        <v>11</v>
      </c>
      <c r="R15" s="12" t="s">
        <v>12</v>
      </c>
      <c r="S15" s="34">
        <v>6</v>
      </c>
      <c r="T15" s="14">
        <v>18830</v>
      </c>
      <c r="U15" s="15" t="s">
        <v>8</v>
      </c>
      <c r="V15" s="28"/>
      <c r="W15" s="27"/>
    </row>
    <row r="16" spans="2:23" ht="20.25" customHeight="1" thickBot="1" x14ac:dyDescent="0.3">
      <c r="B16" s="27"/>
      <c r="C16" s="28"/>
      <c r="D16" s="29"/>
      <c r="E16" s="29"/>
      <c r="F16" s="29"/>
      <c r="G16" s="29"/>
      <c r="H16" s="31"/>
      <c r="I16" s="38"/>
      <c r="J16" s="28"/>
      <c r="K16" s="1" t="s">
        <v>2</v>
      </c>
      <c r="L16" s="1" t="s">
        <v>3</v>
      </c>
      <c r="M16" s="1" t="s">
        <v>131</v>
      </c>
      <c r="N16" s="1" t="s">
        <v>132</v>
      </c>
      <c r="O16" s="28"/>
      <c r="P16" s="10">
        <v>42745</v>
      </c>
      <c r="Q16" s="11" t="s">
        <v>13</v>
      </c>
      <c r="R16" s="12" t="s">
        <v>14</v>
      </c>
      <c r="S16" s="34">
        <v>7</v>
      </c>
      <c r="T16" s="14">
        <v>19380</v>
      </c>
      <c r="U16" s="15" t="s">
        <v>10</v>
      </c>
      <c r="V16" s="28"/>
      <c r="W16" s="27"/>
    </row>
    <row r="17" spans="2:23" ht="15.6" thickBot="1" x14ac:dyDescent="0.3">
      <c r="B17" s="27"/>
      <c r="C17" s="28"/>
      <c r="D17" s="24" t="s">
        <v>14</v>
      </c>
      <c r="E17" s="39">
        <f t="array" ref="E17">MAX(IF($D$17=$R$13:$R$34,S13:S34))</f>
        <v>8</v>
      </c>
      <c r="F17" s="29"/>
      <c r="G17" s="29"/>
      <c r="H17" s="31"/>
      <c r="I17" s="38"/>
      <c r="J17" s="28"/>
      <c r="K17" s="6" t="s">
        <v>7</v>
      </c>
      <c r="L17" s="33">
        <v>1</v>
      </c>
      <c r="M17" s="34">
        <f t="shared" ref="M17:M38" si="0">IF($K17=$D$17,L17,0)</f>
        <v>0</v>
      </c>
      <c r="N17" s="34">
        <f>MAX(M17:M38)</f>
        <v>8</v>
      </c>
      <c r="O17" s="28"/>
      <c r="P17" s="10">
        <v>42747</v>
      </c>
      <c r="Q17" s="11" t="s">
        <v>15</v>
      </c>
      <c r="R17" s="12" t="s">
        <v>14</v>
      </c>
      <c r="S17" s="34">
        <v>1</v>
      </c>
      <c r="T17" s="14">
        <v>18020</v>
      </c>
      <c r="U17" s="15" t="s">
        <v>8</v>
      </c>
      <c r="V17" s="28"/>
      <c r="W17" s="27"/>
    </row>
    <row r="18" spans="2:23" ht="15.6" thickBot="1" x14ac:dyDescent="0.3">
      <c r="B18" s="27"/>
      <c r="C18" s="28"/>
      <c r="D18" s="29"/>
      <c r="E18" s="29"/>
      <c r="F18" s="29"/>
      <c r="G18" s="29"/>
      <c r="H18" s="31"/>
      <c r="I18" s="38"/>
      <c r="J18" s="28"/>
      <c r="K18" s="12" t="s">
        <v>7</v>
      </c>
      <c r="L18" s="34">
        <v>4</v>
      </c>
      <c r="M18" s="34">
        <f t="shared" si="0"/>
        <v>0</v>
      </c>
      <c r="N18" s="29"/>
      <c r="O18" s="28"/>
      <c r="P18" s="10">
        <v>42753</v>
      </c>
      <c r="Q18" s="11" t="s">
        <v>16</v>
      </c>
      <c r="R18" s="12" t="s">
        <v>12</v>
      </c>
      <c r="S18" s="34">
        <v>8</v>
      </c>
      <c r="T18" s="14">
        <v>13290</v>
      </c>
      <c r="U18" s="15" t="s">
        <v>8</v>
      </c>
      <c r="V18" s="28"/>
      <c r="W18" s="27"/>
    </row>
    <row r="19" spans="2:23" ht="15" x14ac:dyDescent="0.25">
      <c r="B19" s="27"/>
      <c r="C19" s="28"/>
      <c r="D19" s="134" t="s">
        <v>148</v>
      </c>
      <c r="E19" s="135"/>
      <c r="F19" s="135"/>
      <c r="G19" s="136"/>
      <c r="H19" s="31"/>
      <c r="I19" s="38"/>
      <c r="J19" s="28"/>
      <c r="K19" s="12" t="s">
        <v>12</v>
      </c>
      <c r="L19" s="34">
        <v>6</v>
      </c>
      <c r="M19" s="34">
        <f t="shared" si="0"/>
        <v>0</v>
      </c>
      <c r="N19" s="29"/>
      <c r="O19" s="28"/>
      <c r="P19" s="10">
        <v>42765</v>
      </c>
      <c r="Q19" s="11" t="s">
        <v>17</v>
      </c>
      <c r="R19" s="12" t="s">
        <v>14</v>
      </c>
      <c r="S19" s="34">
        <v>8</v>
      </c>
      <c r="T19" s="14">
        <v>27450</v>
      </c>
      <c r="U19" s="15" t="s">
        <v>18</v>
      </c>
      <c r="V19" s="28"/>
      <c r="W19" s="27"/>
    </row>
    <row r="20" spans="2:23" ht="17.55" customHeight="1" thickBot="1" x14ac:dyDescent="0.3">
      <c r="B20" s="27"/>
      <c r="C20" s="28"/>
      <c r="D20" s="137"/>
      <c r="E20" s="138"/>
      <c r="F20" s="138"/>
      <c r="G20" s="139"/>
      <c r="H20" s="31"/>
      <c r="I20" s="38"/>
      <c r="J20" s="28"/>
      <c r="K20" s="12" t="s">
        <v>14</v>
      </c>
      <c r="L20" s="34">
        <v>7</v>
      </c>
      <c r="M20" s="34">
        <f t="shared" si="0"/>
        <v>7</v>
      </c>
      <c r="N20" s="29"/>
      <c r="O20" s="28"/>
      <c r="P20" s="10">
        <v>42768</v>
      </c>
      <c r="Q20" s="11" t="s">
        <v>19</v>
      </c>
      <c r="R20" s="12" t="s">
        <v>7</v>
      </c>
      <c r="S20" s="34">
        <v>7</v>
      </c>
      <c r="T20" s="14">
        <v>15690</v>
      </c>
      <c r="U20" s="15" t="s">
        <v>20</v>
      </c>
      <c r="V20" s="28"/>
      <c r="W20" s="27"/>
    </row>
    <row r="21" spans="2:23" ht="15" x14ac:dyDescent="0.25">
      <c r="B21" s="27"/>
      <c r="C21" s="28"/>
      <c r="D21" s="29"/>
      <c r="E21" s="29"/>
      <c r="F21" s="29"/>
      <c r="G21" s="29"/>
      <c r="H21" s="31"/>
      <c r="I21" s="38"/>
      <c r="J21" s="28"/>
      <c r="K21" s="12" t="s">
        <v>14</v>
      </c>
      <c r="L21" s="34">
        <v>1</v>
      </c>
      <c r="M21" s="34">
        <f t="shared" si="0"/>
        <v>1</v>
      </c>
      <c r="N21" s="29"/>
      <c r="O21" s="28"/>
      <c r="P21" s="10">
        <v>42770</v>
      </c>
      <c r="Q21" s="11" t="s">
        <v>21</v>
      </c>
      <c r="R21" s="12" t="s">
        <v>7</v>
      </c>
      <c r="S21" s="34">
        <v>9</v>
      </c>
      <c r="T21" s="14">
        <v>16170</v>
      </c>
      <c r="U21" s="15" t="s">
        <v>10</v>
      </c>
      <c r="V21" s="28"/>
      <c r="W21" s="27"/>
    </row>
    <row r="22" spans="2:23" ht="15" x14ac:dyDescent="0.25">
      <c r="B22" s="27"/>
      <c r="C22" s="28"/>
      <c r="D22" s="28"/>
      <c r="E22" s="29"/>
      <c r="F22" s="29"/>
      <c r="G22" s="28"/>
      <c r="H22" s="31"/>
      <c r="I22" s="38"/>
      <c r="J22" s="28"/>
      <c r="K22" s="12" t="s">
        <v>12</v>
      </c>
      <c r="L22" s="34">
        <v>8</v>
      </c>
      <c r="M22" s="34">
        <f t="shared" si="0"/>
        <v>0</v>
      </c>
      <c r="N22" s="29"/>
      <c r="O22" s="28"/>
      <c r="P22" s="10">
        <v>42773</v>
      </c>
      <c r="Q22" s="11" t="s">
        <v>25</v>
      </c>
      <c r="R22" s="12" t="s">
        <v>12</v>
      </c>
      <c r="S22" s="34">
        <v>6</v>
      </c>
      <c r="T22" s="14">
        <v>23530</v>
      </c>
      <c r="U22" s="15" t="s">
        <v>10</v>
      </c>
      <c r="V22" s="28"/>
      <c r="W22" s="27"/>
    </row>
    <row r="23" spans="2:23" ht="16.05" customHeight="1" thickBot="1" x14ac:dyDescent="0.3">
      <c r="B23" s="27"/>
      <c r="C23" s="28"/>
      <c r="D23" s="28"/>
      <c r="E23" s="29"/>
      <c r="F23" s="29"/>
      <c r="G23" s="40"/>
      <c r="H23" s="31"/>
      <c r="I23" s="38"/>
      <c r="J23" s="28"/>
      <c r="K23" s="12" t="s">
        <v>14</v>
      </c>
      <c r="L23" s="34">
        <v>8</v>
      </c>
      <c r="M23" s="34">
        <f t="shared" si="0"/>
        <v>8</v>
      </c>
      <c r="N23" s="29"/>
      <c r="O23" s="28"/>
      <c r="P23" s="10">
        <v>42778</v>
      </c>
      <c r="Q23" s="11" t="s">
        <v>26</v>
      </c>
      <c r="R23" s="12" t="s">
        <v>7</v>
      </c>
      <c r="S23" s="34">
        <v>2</v>
      </c>
      <c r="T23" s="14">
        <v>21080</v>
      </c>
      <c r="U23" s="15" t="s">
        <v>8</v>
      </c>
      <c r="V23" s="28"/>
      <c r="W23" s="27"/>
    </row>
    <row r="24" spans="2:23" ht="16.05" customHeight="1" x14ac:dyDescent="0.25">
      <c r="B24" s="27"/>
      <c r="C24" s="28"/>
      <c r="D24" s="28"/>
      <c r="E24" s="29"/>
      <c r="F24" s="29"/>
      <c r="G24" s="128" t="s">
        <v>157</v>
      </c>
      <c r="H24" s="129"/>
      <c r="I24" s="38"/>
      <c r="J24" s="28"/>
      <c r="K24" s="12" t="s">
        <v>7</v>
      </c>
      <c r="L24" s="34">
        <v>7</v>
      </c>
      <c r="M24" s="34">
        <f t="shared" si="0"/>
        <v>0</v>
      </c>
      <c r="N24" s="29"/>
      <c r="O24" s="28"/>
      <c r="P24" s="10">
        <v>42781</v>
      </c>
      <c r="Q24" s="11" t="s">
        <v>27</v>
      </c>
      <c r="R24" s="12" t="s">
        <v>7</v>
      </c>
      <c r="S24" s="34">
        <v>5</v>
      </c>
      <c r="T24" s="14">
        <v>22080</v>
      </c>
      <c r="U24" s="15" t="s">
        <v>8</v>
      </c>
      <c r="V24" s="28"/>
      <c r="W24" s="27"/>
    </row>
    <row r="25" spans="2:23" ht="15" x14ac:dyDescent="0.25">
      <c r="B25" s="27"/>
      <c r="C25" s="28"/>
      <c r="D25" s="28"/>
      <c r="E25" s="29"/>
      <c r="F25" s="29"/>
      <c r="G25" s="130"/>
      <c r="H25" s="131"/>
      <c r="I25" s="38"/>
      <c r="J25" s="28"/>
      <c r="K25" s="12" t="s">
        <v>7</v>
      </c>
      <c r="L25" s="34">
        <v>9</v>
      </c>
      <c r="M25" s="34">
        <f t="shared" si="0"/>
        <v>0</v>
      </c>
      <c r="N25" s="29"/>
      <c r="O25" s="28"/>
      <c r="P25" s="10">
        <v>42786</v>
      </c>
      <c r="Q25" s="11" t="s">
        <v>28</v>
      </c>
      <c r="R25" s="12" t="s">
        <v>12</v>
      </c>
      <c r="S25" s="34">
        <v>6</v>
      </c>
      <c r="T25" s="14">
        <v>18680</v>
      </c>
      <c r="U25" s="15" t="s">
        <v>20</v>
      </c>
      <c r="V25" s="28"/>
      <c r="W25" s="27"/>
    </row>
    <row r="26" spans="2:23" ht="15" x14ac:dyDescent="0.25">
      <c r="B26" s="27"/>
      <c r="C26" s="28"/>
      <c r="D26" s="28"/>
      <c r="E26" s="29"/>
      <c r="F26" s="29"/>
      <c r="G26" s="130"/>
      <c r="H26" s="131"/>
      <c r="I26" s="38"/>
      <c r="J26" s="28"/>
      <c r="K26" s="12" t="s">
        <v>12</v>
      </c>
      <c r="L26" s="34">
        <v>6</v>
      </c>
      <c r="M26" s="34">
        <f t="shared" si="0"/>
        <v>0</v>
      </c>
      <c r="N26" s="29"/>
      <c r="O26" s="28"/>
      <c r="P26" s="10">
        <v>42787</v>
      </c>
      <c r="Q26" s="11" t="s">
        <v>29</v>
      </c>
      <c r="R26" s="12" t="s">
        <v>14</v>
      </c>
      <c r="S26" s="34">
        <v>4</v>
      </c>
      <c r="T26" s="14">
        <v>12830</v>
      </c>
      <c r="U26" s="15" t="s">
        <v>18</v>
      </c>
      <c r="V26" s="28"/>
      <c r="W26" s="27"/>
    </row>
    <row r="27" spans="2:23" ht="15" x14ac:dyDescent="0.25">
      <c r="B27" s="27"/>
      <c r="C27" s="28"/>
      <c r="D27" s="28"/>
      <c r="E27" s="29"/>
      <c r="F27" s="29"/>
      <c r="G27" s="130"/>
      <c r="H27" s="131"/>
      <c r="I27" s="38"/>
      <c r="J27" s="28"/>
      <c r="K27" s="12" t="s">
        <v>7</v>
      </c>
      <c r="L27" s="34">
        <v>2</v>
      </c>
      <c r="M27" s="34">
        <f t="shared" si="0"/>
        <v>0</v>
      </c>
      <c r="N27" s="29"/>
      <c r="O27" s="28"/>
      <c r="P27" s="10">
        <v>42791</v>
      </c>
      <c r="Q27" s="11" t="s">
        <v>30</v>
      </c>
      <c r="R27" s="12" t="s">
        <v>14</v>
      </c>
      <c r="S27" s="34">
        <v>5</v>
      </c>
      <c r="T27" s="14">
        <v>21320</v>
      </c>
      <c r="U27" s="15" t="s">
        <v>10</v>
      </c>
      <c r="V27" s="28"/>
      <c r="W27" s="27"/>
    </row>
    <row r="28" spans="2:23" ht="15" x14ac:dyDescent="0.25">
      <c r="B28" s="27"/>
      <c r="C28" s="28"/>
      <c r="D28" s="28"/>
      <c r="E28" s="29"/>
      <c r="F28" s="29"/>
      <c r="G28" s="130"/>
      <c r="H28" s="131"/>
      <c r="I28" s="38"/>
      <c r="J28" s="28"/>
      <c r="K28" s="12" t="s">
        <v>7</v>
      </c>
      <c r="L28" s="34">
        <v>5</v>
      </c>
      <c r="M28" s="34">
        <f t="shared" si="0"/>
        <v>0</v>
      </c>
      <c r="N28" s="29"/>
      <c r="O28" s="28"/>
      <c r="P28" s="10">
        <v>42794</v>
      </c>
      <c r="Q28" s="11" t="s">
        <v>31</v>
      </c>
      <c r="R28" s="12" t="s">
        <v>12</v>
      </c>
      <c r="S28" s="34">
        <v>6</v>
      </c>
      <c r="T28" s="14">
        <v>13700</v>
      </c>
      <c r="U28" s="15" t="s">
        <v>20</v>
      </c>
      <c r="V28" s="28"/>
      <c r="W28" s="27"/>
    </row>
    <row r="29" spans="2:23" ht="15" x14ac:dyDescent="0.25">
      <c r="B29" s="27"/>
      <c r="C29" s="28"/>
      <c r="D29" s="28"/>
      <c r="E29" s="29"/>
      <c r="F29" s="29"/>
      <c r="G29" s="130"/>
      <c r="H29" s="131"/>
      <c r="I29" s="38"/>
      <c r="J29" s="28"/>
      <c r="K29" s="12" t="s">
        <v>12</v>
      </c>
      <c r="L29" s="34">
        <v>6</v>
      </c>
      <c r="M29" s="34">
        <f t="shared" si="0"/>
        <v>0</v>
      </c>
      <c r="N29" s="29"/>
      <c r="O29" s="28"/>
      <c r="P29" s="10">
        <v>42794</v>
      </c>
      <c r="Q29" s="11" t="s">
        <v>32</v>
      </c>
      <c r="R29" s="12" t="s">
        <v>14</v>
      </c>
      <c r="S29" s="34">
        <v>2</v>
      </c>
      <c r="T29" s="14">
        <v>27390</v>
      </c>
      <c r="U29" s="15" t="s">
        <v>10</v>
      </c>
      <c r="V29" s="28"/>
      <c r="W29" s="27"/>
    </row>
    <row r="30" spans="2:23" ht="15" x14ac:dyDescent="0.25">
      <c r="B30" s="27"/>
      <c r="C30" s="28"/>
      <c r="D30" s="28"/>
      <c r="E30" s="29"/>
      <c r="F30" s="29"/>
      <c r="G30" s="130"/>
      <c r="H30" s="131"/>
      <c r="I30" s="38"/>
      <c r="J30" s="28"/>
      <c r="K30" s="12" t="s">
        <v>14</v>
      </c>
      <c r="L30" s="34">
        <v>4</v>
      </c>
      <c r="M30" s="34">
        <f t="shared" si="0"/>
        <v>4</v>
      </c>
      <c r="N30" s="29"/>
      <c r="O30" s="28"/>
      <c r="P30" s="10">
        <v>42795</v>
      </c>
      <c r="Q30" s="11" t="s">
        <v>33</v>
      </c>
      <c r="R30" s="12" t="s">
        <v>7</v>
      </c>
      <c r="S30" s="34">
        <v>8</v>
      </c>
      <c r="T30" s="14">
        <v>21150</v>
      </c>
      <c r="U30" s="15" t="s">
        <v>10</v>
      </c>
      <c r="V30" s="28"/>
      <c r="W30" s="27"/>
    </row>
    <row r="31" spans="2:23" ht="15" x14ac:dyDescent="0.25">
      <c r="B31" s="27"/>
      <c r="C31" s="28"/>
      <c r="D31" s="28"/>
      <c r="E31" s="29"/>
      <c r="F31" s="29"/>
      <c r="G31" s="130"/>
      <c r="H31" s="131"/>
      <c r="I31" s="38"/>
      <c r="J31" s="28"/>
      <c r="K31" s="12" t="s">
        <v>14</v>
      </c>
      <c r="L31" s="34">
        <v>5</v>
      </c>
      <c r="M31" s="34">
        <f t="shared" si="0"/>
        <v>5</v>
      </c>
      <c r="N31" s="29"/>
      <c r="O31" s="28"/>
      <c r="P31" s="10">
        <v>42798</v>
      </c>
      <c r="Q31" s="11" t="s">
        <v>34</v>
      </c>
      <c r="R31" s="12" t="s">
        <v>12</v>
      </c>
      <c r="S31" s="34">
        <v>4</v>
      </c>
      <c r="T31" s="14">
        <v>22260</v>
      </c>
      <c r="U31" s="15" t="s">
        <v>8</v>
      </c>
      <c r="V31" s="28"/>
      <c r="W31" s="27"/>
    </row>
    <row r="32" spans="2:23" ht="15" x14ac:dyDescent="0.25">
      <c r="B32" s="27"/>
      <c r="C32" s="28"/>
      <c r="D32" s="28"/>
      <c r="E32" s="29"/>
      <c r="F32" s="29"/>
      <c r="G32" s="130"/>
      <c r="H32" s="131"/>
      <c r="I32" s="38"/>
      <c r="J32" s="28"/>
      <c r="K32" s="12" t="s">
        <v>12</v>
      </c>
      <c r="L32" s="34">
        <v>6</v>
      </c>
      <c r="M32" s="34">
        <f t="shared" si="0"/>
        <v>0</v>
      </c>
      <c r="N32" s="29"/>
      <c r="O32" s="28"/>
      <c r="P32" s="10">
        <v>42808</v>
      </c>
      <c r="Q32" s="11" t="s">
        <v>35</v>
      </c>
      <c r="R32" s="12" t="s">
        <v>7</v>
      </c>
      <c r="S32" s="34">
        <v>3</v>
      </c>
      <c r="T32" s="14">
        <v>20270</v>
      </c>
      <c r="U32" s="15" t="s">
        <v>10</v>
      </c>
      <c r="V32" s="28"/>
      <c r="W32" s="27"/>
    </row>
    <row r="33" spans="2:23" ht="13.5" customHeight="1" x14ac:dyDescent="0.25">
      <c r="B33" s="27"/>
      <c r="C33" s="28"/>
      <c r="D33" s="28"/>
      <c r="E33" s="29"/>
      <c r="F33" s="29"/>
      <c r="G33" s="130"/>
      <c r="H33" s="131"/>
      <c r="I33" s="38"/>
      <c r="J33" s="28"/>
      <c r="K33" s="12" t="s">
        <v>14</v>
      </c>
      <c r="L33" s="34">
        <v>2</v>
      </c>
      <c r="M33" s="34">
        <f t="shared" si="0"/>
        <v>2</v>
      </c>
      <c r="N33" s="29"/>
      <c r="O33" s="28"/>
      <c r="P33" s="10">
        <v>42826</v>
      </c>
      <c r="Q33" s="11" t="s">
        <v>36</v>
      </c>
      <c r="R33" s="12" t="s">
        <v>7</v>
      </c>
      <c r="S33" s="34">
        <v>8</v>
      </c>
      <c r="T33" s="14">
        <v>11990</v>
      </c>
      <c r="U33" s="15" t="s">
        <v>18</v>
      </c>
      <c r="V33" s="28"/>
      <c r="W33" s="27"/>
    </row>
    <row r="34" spans="2:23" ht="15" customHeight="1" x14ac:dyDescent="0.25">
      <c r="B34" s="27"/>
      <c r="C34" s="28"/>
      <c r="D34" s="28"/>
      <c r="E34" s="29"/>
      <c r="F34" s="29"/>
      <c r="G34" s="130"/>
      <c r="H34" s="131"/>
      <c r="I34" s="38"/>
      <c r="J34" s="28"/>
      <c r="K34" s="12" t="s">
        <v>7</v>
      </c>
      <c r="L34" s="34">
        <v>8</v>
      </c>
      <c r="M34" s="34">
        <f t="shared" si="0"/>
        <v>0</v>
      </c>
      <c r="N34" s="29"/>
      <c r="O34" s="28"/>
      <c r="P34" s="10">
        <v>42840</v>
      </c>
      <c r="Q34" s="11" t="s">
        <v>37</v>
      </c>
      <c r="R34" s="12" t="s">
        <v>12</v>
      </c>
      <c r="S34" s="34">
        <v>10</v>
      </c>
      <c r="T34" s="14">
        <v>26910</v>
      </c>
      <c r="U34" s="15" t="s">
        <v>18</v>
      </c>
      <c r="V34" s="28"/>
      <c r="W34" s="27"/>
    </row>
    <row r="35" spans="2:23" ht="15" x14ac:dyDescent="0.25">
      <c r="B35" s="27"/>
      <c r="C35" s="28"/>
      <c r="D35" s="28"/>
      <c r="E35" s="29"/>
      <c r="F35" s="29"/>
      <c r="G35" s="130"/>
      <c r="H35" s="131"/>
      <c r="I35" s="38"/>
      <c r="J35" s="28"/>
      <c r="K35" s="12" t="s">
        <v>12</v>
      </c>
      <c r="L35" s="34">
        <v>4</v>
      </c>
      <c r="M35" s="34">
        <f t="shared" si="0"/>
        <v>0</v>
      </c>
      <c r="N35" s="29"/>
      <c r="O35" s="29"/>
      <c r="P35" s="29"/>
      <c r="Q35" s="29"/>
      <c r="R35" s="28"/>
      <c r="S35" s="41"/>
      <c r="T35" s="41"/>
      <c r="U35" s="41"/>
      <c r="V35" s="28"/>
      <c r="W35" s="27"/>
    </row>
    <row r="36" spans="2:23" ht="18.75" customHeight="1" x14ac:dyDescent="0.25">
      <c r="B36" s="27"/>
      <c r="C36" s="28"/>
      <c r="D36" s="28"/>
      <c r="E36" s="29"/>
      <c r="F36" s="29"/>
      <c r="G36" s="130"/>
      <c r="H36" s="131"/>
      <c r="I36" s="38"/>
      <c r="J36" s="28"/>
      <c r="K36" s="12" t="s">
        <v>7</v>
      </c>
      <c r="L36" s="34">
        <v>3</v>
      </c>
      <c r="M36" s="34">
        <f t="shared" si="0"/>
        <v>0</v>
      </c>
      <c r="N36" s="29"/>
      <c r="O36" s="29"/>
      <c r="P36" s="29"/>
      <c r="Q36" s="29"/>
      <c r="R36" s="28"/>
      <c r="S36" s="41"/>
      <c r="T36" s="41"/>
      <c r="U36" s="41"/>
      <c r="V36" s="28"/>
      <c r="W36" s="27"/>
    </row>
    <row r="37" spans="2:23" ht="15" x14ac:dyDescent="0.25">
      <c r="B37" s="27"/>
      <c r="C37" s="28"/>
      <c r="D37" s="28"/>
      <c r="E37" s="29"/>
      <c r="F37" s="29"/>
      <c r="G37" s="130"/>
      <c r="H37" s="131"/>
      <c r="I37" s="38"/>
      <c r="J37" s="28"/>
      <c r="K37" s="12" t="s">
        <v>7</v>
      </c>
      <c r="L37" s="34">
        <v>8</v>
      </c>
      <c r="M37" s="34">
        <f t="shared" si="0"/>
        <v>0</v>
      </c>
      <c r="N37" s="29"/>
      <c r="O37" s="29"/>
      <c r="P37" s="29"/>
      <c r="Q37" s="29"/>
      <c r="R37" s="28"/>
      <c r="S37" s="41"/>
      <c r="T37" s="41"/>
      <c r="U37" s="41"/>
      <c r="V37" s="28"/>
      <c r="W37" s="27"/>
    </row>
    <row r="38" spans="2:23" ht="15" x14ac:dyDescent="0.25">
      <c r="B38" s="27"/>
      <c r="C38" s="28"/>
      <c r="D38" s="28"/>
      <c r="E38" s="29"/>
      <c r="F38" s="29"/>
      <c r="G38" s="130"/>
      <c r="H38" s="131"/>
      <c r="I38" s="38"/>
      <c r="J38" s="28"/>
      <c r="K38" s="12" t="s">
        <v>12</v>
      </c>
      <c r="L38" s="34">
        <v>10</v>
      </c>
      <c r="M38" s="34">
        <f t="shared" si="0"/>
        <v>0</v>
      </c>
      <c r="N38" s="29"/>
      <c r="O38" s="29"/>
      <c r="P38" s="29"/>
      <c r="Q38" s="29"/>
      <c r="R38" s="28"/>
      <c r="S38" s="41"/>
      <c r="T38" s="41"/>
      <c r="U38" s="41"/>
      <c r="V38" s="28"/>
      <c r="W38" s="27"/>
    </row>
    <row r="39" spans="2:23" ht="15" x14ac:dyDescent="0.25">
      <c r="B39" s="27"/>
      <c r="C39" s="28"/>
      <c r="D39" s="28"/>
      <c r="E39" s="29"/>
      <c r="F39" s="29"/>
      <c r="G39" s="130"/>
      <c r="H39" s="131"/>
      <c r="I39" s="51"/>
      <c r="J39" s="28"/>
      <c r="K39" s="28"/>
      <c r="L39" s="28"/>
      <c r="M39" s="28"/>
      <c r="N39" s="28"/>
      <c r="O39" s="28"/>
      <c r="P39" s="28"/>
      <c r="Q39" s="28"/>
      <c r="R39" s="28"/>
      <c r="S39" s="41"/>
      <c r="T39" s="41"/>
      <c r="U39" s="41"/>
      <c r="V39" s="28"/>
      <c r="W39" s="27"/>
    </row>
    <row r="40" spans="2:23" ht="15.6" thickBot="1" x14ac:dyDescent="0.3">
      <c r="B40" s="27"/>
      <c r="C40" s="28"/>
      <c r="D40" s="28"/>
      <c r="E40" s="29"/>
      <c r="F40" s="29"/>
      <c r="G40" s="132"/>
      <c r="H40" s="133"/>
      <c r="I40" s="51"/>
      <c r="J40" s="28"/>
      <c r="K40" s="28"/>
      <c r="L40" s="28"/>
      <c r="M40" s="28"/>
      <c r="N40" s="28"/>
      <c r="O40" s="28"/>
      <c r="P40" s="28"/>
      <c r="Q40" s="28"/>
      <c r="R40" s="28"/>
      <c r="S40" s="41"/>
      <c r="T40" s="41"/>
      <c r="U40" s="41"/>
      <c r="V40" s="28"/>
      <c r="W40" s="27"/>
    </row>
    <row r="41" spans="2:23" ht="19.5" customHeight="1" thickBot="1" x14ac:dyDescent="0.3">
      <c r="B41" s="27"/>
      <c r="C41" s="28"/>
      <c r="D41" s="28"/>
      <c r="E41" s="29"/>
      <c r="F41" s="29"/>
      <c r="G41" s="29"/>
      <c r="H41" s="31"/>
      <c r="I41" s="81"/>
      <c r="J41" s="85"/>
      <c r="K41" s="125" t="s">
        <v>133</v>
      </c>
      <c r="L41" s="42"/>
      <c r="M41" s="42"/>
      <c r="N41" s="81"/>
      <c r="O41" s="125" t="s">
        <v>137</v>
      </c>
      <c r="P41" s="28"/>
      <c r="Q41" s="28"/>
      <c r="R41" s="28"/>
      <c r="S41" s="41"/>
      <c r="T41" s="41"/>
      <c r="U41" s="41"/>
      <c r="V41" s="28"/>
      <c r="W41" s="27"/>
    </row>
    <row r="42" spans="2:23" ht="19.5" customHeight="1" x14ac:dyDescent="0.25">
      <c r="B42" s="27"/>
      <c r="C42" s="28"/>
      <c r="D42" s="28"/>
      <c r="E42" s="29"/>
      <c r="F42" s="29"/>
      <c r="G42" s="128" t="s">
        <v>158</v>
      </c>
      <c r="H42" s="129"/>
      <c r="I42" s="81"/>
      <c r="J42" s="83"/>
      <c r="K42" s="126"/>
      <c r="L42" s="42"/>
      <c r="M42" s="42"/>
      <c r="N42" s="84"/>
      <c r="O42" s="126"/>
      <c r="P42" s="28"/>
      <c r="Q42" s="28"/>
      <c r="R42" s="28"/>
      <c r="S42" s="41"/>
      <c r="T42" s="41"/>
      <c r="U42" s="41"/>
      <c r="V42" s="28"/>
      <c r="W42" s="27"/>
    </row>
    <row r="43" spans="2:23" ht="19.5" customHeight="1" x14ac:dyDescent="0.3">
      <c r="B43" s="27"/>
      <c r="C43" s="28"/>
      <c r="D43" s="28"/>
      <c r="E43" s="28"/>
      <c r="F43" s="28"/>
      <c r="G43" s="130"/>
      <c r="H43" s="131"/>
      <c r="I43" s="81"/>
      <c r="J43" s="83"/>
      <c r="K43" s="126"/>
      <c r="L43" s="42"/>
      <c r="M43" s="42"/>
      <c r="N43" s="84"/>
      <c r="O43" s="126"/>
      <c r="P43" s="28"/>
      <c r="Q43" s="28"/>
      <c r="R43" s="28"/>
      <c r="S43" s="41"/>
      <c r="T43" s="41"/>
      <c r="U43" s="41"/>
      <c r="V43" s="28"/>
      <c r="W43" s="27"/>
    </row>
    <row r="44" spans="2:23" ht="19.5" customHeight="1" x14ac:dyDescent="0.25">
      <c r="B44" s="27"/>
      <c r="C44" s="28"/>
      <c r="D44" s="28"/>
      <c r="E44" s="29"/>
      <c r="F44" s="29"/>
      <c r="G44" s="130"/>
      <c r="H44" s="131"/>
      <c r="I44" s="81"/>
      <c r="J44" s="83"/>
      <c r="K44" s="126"/>
      <c r="L44" s="42"/>
      <c r="M44" s="42"/>
      <c r="N44" s="84"/>
      <c r="O44" s="126"/>
      <c r="P44" s="28"/>
      <c r="Q44" s="28"/>
      <c r="R44" s="28"/>
      <c r="S44" s="41"/>
      <c r="T44" s="41"/>
      <c r="U44" s="41"/>
      <c r="V44" s="28"/>
      <c r="W44" s="27"/>
    </row>
    <row r="45" spans="2:23" ht="19.5" customHeight="1" x14ac:dyDescent="0.25">
      <c r="B45" s="27"/>
      <c r="C45" s="28"/>
      <c r="D45" s="28"/>
      <c r="E45" s="29"/>
      <c r="F45" s="29"/>
      <c r="G45" s="130"/>
      <c r="H45" s="131"/>
      <c r="I45" s="81"/>
      <c r="J45" s="83"/>
      <c r="K45" s="126"/>
      <c r="L45" s="42"/>
      <c r="M45" s="42"/>
      <c r="N45" s="84"/>
      <c r="O45" s="126"/>
      <c r="P45" s="28"/>
      <c r="Q45" s="28"/>
      <c r="R45" s="28"/>
      <c r="S45" s="41"/>
      <c r="T45" s="41"/>
      <c r="U45" s="41"/>
      <c r="V45" s="28"/>
      <c r="W45" s="27"/>
    </row>
    <row r="46" spans="2:23" ht="19.5" customHeight="1" x14ac:dyDescent="0.25">
      <c r="B46" s="27"/>
      <c r="C46" s="28"/>
      <c r="D46" s="28"/>
      <c r="E46" s="29"/>
      <c r="F46" s="29"/>
      <c r="G46" s="130"/>
      <c r="H46" s="131"/>
      <c r="I46" s="81"/>
      <c r="J46" s="83"/>
      <c r="K46" s="126"/>
      <c r="L46" s="42"/>
      <c r="M46" s="42"/>
      <c r="N46" s="84"/>
      <c r="O46" s="126"/>
      <c r="P46" s="28"/>
      <c r="Q46" s="28"/>
      <c r="R46" s="28"/>
      <c r="S46" s="41"/>
      <c r="T46" s="41"/>
      <c r="U46" s="41"/>
      <c r="V46" s="28"/>
      <c r="W46" s="27"/>
    </row>
    <row r="47" spans="2:23" ht="14.25" customHeight="1" x14ac:dyDescent="0.25">
      <c r="B47" s="27"/>
      <c r="C47" s="28"/>
      <c r="D47" s="28"/>
      <c r="E47" s="29"/>
      <c r="F47" s="29"/>
      <c r="G47" s="130"/>
      <c r="H47" s="131"/>
      <c r="I47" s="81"/>
      <c r="J47" s="83"/>
      <c r="K47" s="126"/>
      <c r="L47" s="42"/>
      <c r="M47" s="42"/>
      <c r="N47" s="84"/>
      <c r="O47" s="126"/>
      <c r="P47" s="28"/>
      <c r="Q47" s="28"/>
      <c r="R47" s="28"/>
      <c r="S47" s="41"/>
      <c r="T47" s="41"/>
      <c r="U47" s="41"/>
      <c r="V47" s="28"/>
      <c r="W47" s="27"/>
    </row>
    <row r="48" spans="2:23" ht="19.5" customHeight="1" x14ac:dyDescent="0.25">
      <c r="B48" s="27"/>
      <c r="C48" s="28"/>
      <c r="D48" s="28"/>
      <c r="E48" s="29"/>
      <c r="F48" s="29"/>
      <c r="G48" s="130"/>
      <c r="H48" s="131"/>
      <c r="I48" s="81"/>
      <c r="J48" s="83"/>
      <c r="K48" s="126"/>
      <c r="L48" s="42"/>
      <c r="M48" s="42"/>
      <c r="N48" s="84"/>
      <c r="O48" s="126"/>
      <c r="P48" s="28"/>
      <c r="Q48" s="28"/>
      <c r="R48" s="28"/>
      <c r="S48" s="41"/>
      <c r="T48" s="41"/>
      <c r="U48" s="41"/>
      <c r="V48" s="28"/>
      <c r="W48" s="27"/>
    </row>
    <row r="49" spans="2:23" ht="19.5" customHeight="1" thickBot="1" x14ac:dyDescent="0.3">
      <c r="B49" s="27"/>
      <c r="C49" s="28"/>
      <c r="D49" s="28"/>
      <c r="E49" s="29"/>
      <c r="F49" s="29"/>
      <c r="G49" s="132"/>
      <c r="H49" s="133"/>
      <c r="I49" s="81"/>
      <c r="J49" s="82"/>
      <c r="K49" s="127"/>
      <c r="L49" s="42"/>
      <c r="M49" s="42"/>
      <c r="N49" s="84"/>
      <c r="O49" s="127"/>
      <c r="P49" s="29"/>
      <c r="Q49" s="29"/>
      <c r="R49" s="29"/>
      <c r="S49" s="41"/>
      <c r="T49" s="41"/>
      <c r="U49" s="41"/>
      <c r="V49" s="28"/>
      <c r="W49" s="27"/>
    </row>
    <row r="50" spans="2:23" ht="19.5" customHeight="1" x14ac:dyDescent="0.25">
      <c r="B50" s="27"/>
      <c r="C50" s="28"/>
      <c r="D50" s="28"/>
      <c r="E50" s="29"/>
      <c r="F50" s="29"/>
      <c r="G50" s="29"/>
      <c r="H50" s="29"/>
      <c r="I50" s="38"/>
      <c r="J50" s="29"/>
      <c r="K50" s="29"/>
      <c r="L50" s="29"/>
      <c r="M50" s="29"/>
      <c r="N50" s="29"/>
      <c r="O50" s="29"/>
      <c r="P50" s="29"/>
      <c r="Q50" s="29"/>
      <c r="R50" s="29"/>
      <c r="S50" s="41"/>
      <c r="T50" s="41"/>
      <c r="U50" s="41"/>
      <c r="V50" s="28"/>
      <c r="W50" s="27"/>
    </row>
    <row r="51" spans="2:23" ht="19.5" customHeight="1" x14ac:dyDescent="0.25">
      <c r="B51" s="27"/>
      <c r="C51" s="28"/>
      <c r="D51" s="29"/>
      <c r="E51" s="29"/>
      <c r="F51" s="29"/>
      <c r="G51" s="29"/>
      <c r="H51" s="29"/>
      <c r="I51" s="38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41"/>
      <c r="U51" s="41"/>
      <c r="V51" s="28"/>
      <c r="W51" s="27"/>
    </row>
    <row r="52" spans="2:23" ht="19.5" customHeight="1" x14ac:dyDescent="0.25">
      <c r="B52" s="27"/>
      <c r="C52" s="28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41"/>
      <c r="U52" s="41"/>
      <c r="V52" s="28"/>
      <c r="W52" s="27"/>
    </row>
    <row r="53" spans="2:23" ht="13.5" customHeight="1" x14ac:dyDescent="0.25">
      <c r="B53" s="27"/>
      <c r="C53" s="28"/>
      <c r="D53" s="28"/>
      <c r="E53" s="28"/>
      <c r="F53" s="28"/>
      <c r="G53" s="43"/>
      <c r="H53" s="29"/>
      <c r="I53" s="29"/>
      <c r="J53" s="44"/>
      <c r="K53" s="44"/>
      <c r="L53" s="28"/>
      <c r="M53" s="28"/>
      <c r="N53" s="29"/>
      <c r="O53" s="29"/>
      <c r="P53" s="29"/>
      <c r="Q53" s="43"/>
      <c r="R53" s="43"/>
      <c r="S53" s="28"/>
      <c r="T53" s="28"/>
      <c r="U53" s="28"/>
      <c r="V53" s="28"/>
      <c r="W53" s="27"/>
    </row>
    <row r="54" spans="2:23" ht="13.5" customHeight="1" x14ac:dyDescent="0.25">
      <c r="B54" s="27"/>
      <c r="C54" s="28"/>
      <c r="D54" s="28"/>
      <c r="E54" s="28"/>
      <c r="F54" s="28"/>
      <c r="G54" s="43"/>
      <c r="H54" s="28"/>
      <c r="I54" s="28"/>
      <c r="J54" s="28"/>
      <c r="K54" s="28"/>
      <c r="L54" s="28"/>
      <c r="M54" s="28"/>
      <c r="N54" s="29"/>
      <c r="O54" s="29"/>
      <c r="P54" s="29"/>
      <c r="Q54" s="28"/>
      <c r="R54" s="28"/>
      <c r="S54" s="28"/>
      <c r="T54" s="28"/>
      <c r="U54" s="28"/>
      <c r="V54" s="28"/>
      <c r="W54" s="27"/>
    </row>
    <row r="55" spans="2:23" ht="13.5" customHeight="1" x14ac:dyDescent="0.3">
      <c r="B55" s="27"/>
      <c r="C55" s="28"/>
      <c r="D55" s="28"/>
      <c r="E55" s="28"/>
      <c r="F55" s="28"/>
      <c r="G55" s="43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7"/>
    </row>
    <row r="56" spans="2:23" ht="13.5" customHeight="1" thickBot="1" x14ac:dyDescent="0.35">
      <c r="B56" s="27"/>
      <c r="C56" s="28"/>
      <c r="D56" s="28"/>
      <c r="E56" s="28"/>
      <c r="F56" s="28"/>
      <c r="G56" s="43"/>
      <c r="H56" s="43"/>
      <c r="I56" s="43"/>
      <c r="J56" s="43"/>
      <c r="K56" s="43"/>
      <c r="L56" s="43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7"/>
    </row>
    <row r="57" spans="2:23" ht="37.5" customHeight="1" thickBot="1" x14ac:dyDescent="0.35">
      <c r="B57" s="27"/>
      <c r="C57" s="28"/>
      <c r="D57" s="28"/>
      <c r="E57" s="143" t="s">
        <v>138</v>
      </c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5"/>
      <c r="U57" s="28"/>
      <c r="V57" s="28"/>
      <c r="W57" s="27"/>
    </row>
    <row r="58" spans="2:23" ht="21" x14ac:dyDescent="0.3">
      <c r="B58" s="27"/>
      <c r="C58" s="28"/>
      <c r="D58" s="28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28"/>
      <c r="U58" s="28"/>
      <c r="V58" s="28"/>
      <c r="W58" s="27"/>
    </row>
    <row r="59" spans="2:23" ht="21.6" thickBot="1" x14ac:dyDescent="0.35">
      <c r="B59" s="27"/>
      <c r="C59" s="28"/>
      <c r="D59" s="28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28"/>
      <c r="U59" s="28"/>
      <c r="V59" s="28"/>
      <c r="W59" s="27"/>
    </row>
    <row r="60" spans="2:23" ht="21" customHeight="1" thickBot="1" x14ac:dyDescent="0.35">
      <c r="B60" s="27"/>
      <c r="C60" s="28"/>
      <c r="D60" s="122" t="s">
        <v>139</v>
      </c>
      <c r="E60" s="123"/>
      <c r="F60" s="123"/>
      <c r="G60" s="123"/>
      <c r="H60" s="123"/>
      <c r="I60" s="123"/>
      <c r="J60" s="123"/>
      <c r="K60" s="123"/>
      <c r="L60" s="124"/>
      <c r="M60" s="143" t="s">
        <v>24</v>
      </c>
      <c r="N60" s="144"/>
      <c r="O60" s="144"/>
      <c r="P60" s="144"/>
      <c r="Q60" s="144"/>
      <c r="R60" s="144"/>
      <c r="S60" s="144"/>
      <c r="T60" s="144"/>
      <c r="U60" s="145"/>
      <c r="V60" s="28"/>
      <c r="W60" s="27"/>
    </row>
    <row r="61" spans="2:23" ht="21" x14ac:dyDescent="0.3">
      <c r="B61" s="27"/>
      <c r="C61" s="28"/>
      <c r="D61" s="28"/>
      <c r="E61" s="45"/>
      <c r="F61" s="45"/>
      <c r="G61" s="45"/>
      <c r="H61" s="45"/>
      <c r="I61" s="45"/>
      <c r="J61" s="45"/>
      <c r="K61" s="45"/>
      <c r="L61" s="46"/>
      <c r="M61" s="45"/>
      <c r="N61" s="45"/>
      <c r="O61" s="45"/>
      <c r="P61" s="45"/>
      <c r="Q61" s="45"/>
      <c r="R61" s="45"/>
      <c r="S61" s="45"/>
      <c r="T61" s="28"/>
      <c r="U61" s="28"/>
      <c r="V61" s="28"/>
      <c r="W61" s="27"/>
    </row>
    <row r="62" spans="2:23" ht="13.2" x14ac:dyDescent="0.3">
      <c r="B62" s="27"/>
      <c r="C62" s="28"/>
      <c r="D62" s="43"/>
      <c r="E62" s="43"/>
      <c r="F62" s="43"/>
      <c r="G62" s="43"/>
      <c r="H62" s="43"/>
      <c r="I62" s="43"/>
      <c r="J62" s="43"/>
      <c r="K62" s="47"/>
      <c r="L62" s="4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7"/>
    </row>
    <row r="63" spans="2:23" ht="15.6" thickBot="1" x14ac:dyDescent="0.3">
      <c r="B63" s="27"/>
      <c r="C63" s="28"/>
      <c r="D63" s="43"/>
      <c r="E63" s="29"/>
      <c r="F63" s="29"/>
      <c r="G63" s="29"/>
      <c r="H63" s="29"/>
      <c r="I63" s="29"/>
      <c r="J63" s="29"/>
      <c r="K63" s="31"/>
      <c r="L63" s="4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7"/>
    </row>
    <row r="64" spans="2:23" ht="15.6" thickBot="1" x14ac:dyDescent="0.3">
      <c r="B64" s="27"/>
      <c r="C64" s="28"/>
      <c r="D64" s="43"/>
      <c r="E64" s="104" t="s">
        <v>159</v>
      </c>
      <c r="F64" s="108"/>
      <c r="G64" s="108"/>
      <c r="H64" s="108"/>
      <c r="I64" s="108"/>
      <c r="J64" s="105"/>
      <c r="K64" s="31"/>
      <c r="L64" s="48"/>
      <c r="M64" s="28"/>
      <c r="N64" s="49" t="s">
        <v>135</v>
      </c>
      <c r="O64" s="49">
        <f>VLOOKUP(Q64,T71:U92,2,FALSE)</f>
        <v>16170</v>
      </c>
      <c r="P64" s="25" t="s">
        <v>141</v>
      </c>
      <c r="Q64" s="50">
        <f>MAX(T71:T92)</f>
        <v>9</v>
      </c>
      <c r="R64" s="28"/>
      <c r="S64" s="28"/>
      <c r="T64" s="28"/>
      <c r="U64" s="28"/>
      <c r="V64" s="28"/>
      <c r="W64" s="27"/>
    </row>
    <row r="65" spans="2:23" ht="13.5" customHeight="1" x14ac:dyDescent="0.25">
      <c r="B65" s="27"/>
      <c r="C65" s="28"/>
      <c r="D65" s="43"/>
      <c r="E65" s="109"/>
      <c r="F65" s="110"/>
      <c r="G65" s="110"/>
      <c r="H65" s="110"/>
      <c r="I65" s="110"/>
      <c r="J65" s="111"/>
      <c r="K65" s="31"/>
      <c r="L65" s="51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7"/>
    </row>
    <row r="66" spans="2:23" ht="15" customHeight="1" x14ac:dyDescent="0.25">
      <c r="B66" s="27"/>
      <c r="C66" s="28"/>
      <c r="D66" s="35"/>
      <c r="E66" s="109"/>
      <c r="F66" s="110"/>
      <c r="G66" s="110"/>
      <c r="H66" s="110"/>
      <c r="I66" s="110"/>
      <c r="J66" s="111"/>
      <c r="K66" s="31"/>
      <c r="L66" s="52"/>
      <c r="M66" s="53"/>
      <c r="N66" s="53"/>
      <c r="O66" s="53"/>
      <c r="P66" s="35"/>
      <c r="Q66" s="35"/>
      <c r="R66" s="43"/>
      <c r="S66" s="43"/>
      <c r="T66" s="43"/>
      <c r="U66" s="43"/>
      <c r="V66" s="43"/>
      <c r="W66" s="27"/>
    </row>
    <row r="67" spans="2:23" ht="18.75" customHeight="1" thickBot="1" x14ac:dyDescent="0.3">
      <c r="B67" s="27"/>
      <c r="C67" s="28"/>
      <c r="D67" s="28"/>
      <c r="E67" s="106"/>
      <c r="F67" s="112"/>
      <c r="G67" s="112"/>
      <c r="H67" s="112"/>
      <c r="I67" s="112"/>
      <c r="J67" s="107"/>
      <c r="K67" s="31"/>
      <c r="L67" s="52"/>
      <c r="M67" s="41"/>
      <c r="N67" s="41"/>
      <c r="O67" s="41"/>
      <c r="P67" s="41"/>
      <c r="Q67" s="41"/>
      <c r="R67" s="41"/>
      <c r="S67" s="41"/>
      <c r="T67" s="43"/>
      <c r="U67" s="43"/>
      <c r="V67" s="43"/>
      <c r="W67" s="27"/>
    </row>
    <row r="68" spans="2:23" ht="15" x14ac:dyDescent="0.25">
      <c r="B68" s="27"/>
      <c r="C68" s="28"/>
      <c r="D68" s="28"/>
      <c r="E68" s="29"/>
      <c r="F68" s="29"/>
      <c r="G68" s="29"/>
      <c r="H68" s="29"/>
      <c r="I68" s="29"/>
      <c r="J68" s="29"/>
      <c r="K68" s="31"/>
      <c r="L68" s="52"/>
      <c r="M68" s="41"/>
      <c r="N68" s="41"/>
      <c r="O68" s="41"/>
      <c r="P68" s="41"/>
      <c r="Q68" s="41"/>
      <c r="R68" s="41"/>
      <c r="S68" s="41"/>
      <c r="T68" s="43"/>
      <c r="U68" s="43"/>
      <c r="V68" s="43"/>
      <c r="W68" s="27"/>
    </row>
    <row r="69" spans="2:23" ht="15.6" thickBot="1" x14ac:dyDescent="0.3">
      <c r="B69" s="27"/>
      <c r="C69" s="28"/>
      <c r="D69" s="28"/>
      <c r="E69" s="29"/>
      <c r="F69" s="29"/>
      <c r="G69" s="29"/>
      <c r="H69" s="29"/>
      <c r="I69" s="29"/>
      <c r="J69" s="29"/>
      <c r="K69" s="31"/>
      <c r="L69" s="52"/>
      <c r="M69" s="41"/>
      <c r="N69" s="41"/>
      <c r="O69" s="41"/>
      <c r="P69" s="41"/>
      <c r="Q69" s="41"/>
      <c r="R69" s="41"/>
      <c r="S69" s="41"/>
      <c r="T69" s="43"/>
      <c r="U69" s="43"/>
      <c r="V69" s="43"/>
      <c r="W69" s="27"/>
    </row>
    <row r="70" spans="2:23" s="58" customFormat="1" ht="15.6" thickBot="1" x14ac:dyDescent="0.3">
      <c r="B70" s="54"/>
      <c r="C70" s="55"/>
      <c r="D70" s="56" t="s">
        <v>135</v>
      </c>
      <c r="E70" s="49">
        <f t="array" ref="E70">VLOOKUP((MAX(IF($D$70=$R$13:$R$34,$S$13:$S$34))),$S$13:$T$34,2,FALSE)</f>
        <v>16170</v>
      </c>
      <c r="F70" s="29"/>
      <c r="G70" s="29"/>
      <c r="H70" s="29"/>
      <c r="I70" s="29"/>
      <c r="J70" s="29"/>
      <c r="K70" s="31"/>
      <c r="L70" s="52"/>
      <c r="M70" s="55"/>
      <c r="N70" s="98" t="s">
        <v>142</v>
      </c>
      <c r="O70" s="99"/>
      <c r="P70" s="55"/>
      <c r="Q70" s="55"/>
      <c r="R70" s="1" t="s">
        <v>2</v>
      </c>
      <c r="S70" s="1" t="s">
        <v>3</v>
      </c>
      <c r="T70" s="1" t="s">
        <v>140</v>
      </c>
      <c r="U70" s="2" t="s">
        <v>4</v>
      </c>
      <c r="V70" s="57"/>
      <c r="W70" s="54"/>
    </row>
    <row r="71" spans="2:23" ht="15.6" thickBot="1" x14ac:dyDescent="0.3">
      <c r="B71" s="27"/>
      <c r="C71" s="28"/>
      <c r="D71" s="28"/>
      <c r="E71" s="28"/>
      <c r="F71" s="29"/>
      <c r="G71" s="29"/>
      <c r="H71" s="29"/>
      <c r="I71" s="29"/>
      <c r="J71" s="29"/>
      <c r="K71" s="31"/>
      <c r="L71" s="52"/>
      <c r="M71" s="41"/>
      <c r="N71" s="100"/>
      <c r="O71" s="101"/>
      <c r="P71" s="28"/>
      <c r="Q71" s="28"/>
      <c r="R71" s="6" t="s">
        <v>7</v>
      </c>
      <c r="S71" s="33">
        <v>1</v>
      </c>
      <c r="T71" s="34">
        <f t="shared" ref="T71:T92" si="1">IF($R71=$N$64,S71,0)</f>
        <v>1</v>
      </c>
      <c r="U71" s="8">
        <v>27350</v>
      </c>
      <c r="V71" s="35"/>
      <c r="W71" s="27"/>
    </row>
    <row r="72" spans="2:23" ht="15" x14ac:dyDescent="0.25">
      <c r="B72" s="27"/>
      <c r="C72" s="28"/>
      <c r="D72" s="28"/>
      <c r="E72" s="29"/>
      <c r="F72" s="29"/>
      <c r="G72" s="29"/>
      <c r="H72" s="29"/>
      <c r="I72" s="104" t="s">
        <v>154</v>
      </c>
      <c r="J72" s="108"/>
      <c r="K72" s="105"/>
      <c r="L72" s="52"/>
      <c r="M72" s="41"/>
      <c r="N72" s="100"/>
      <c r="O72" s="101"/>
      <c r="P72" s="28"/>
      <c r="Q72" s="28"/>
      <c r="R72" s="12" t="s">
        <v>7</v>
      </c>
      <c r="S72" s="34">
        <v>4</v>
      </c>
      <c r="T72" s="34">
        <f t="shared" si="1"/>
        <v>4</v>
      </c>
      <c r="U72" s="14">
        <v>19640</v>
      </c>
      <c r="V72" s="43"/>
      <c r="W72" s="27"/>
    </row>
    <row r="73" spans="2:23" ht="15" x14ac:dyDescent="0.25">
      <c r="B73" s="27"/>
      <c r="C73" s="28"/>
      <c r="D73" s="28"/>
      <c r="E73" s="29"/>
      <c r="F73" s="29"/>
      <c r="G73" s="29"/>
      <c r="H73" s="29"/>
      <c r="I73" s="109"/>
      <c r="J73" s="110"/>
      <c r="K73" s="111"/>
      <c r="L73" s="38"/>
      <c r="M73" s="29"/>
      <c r="N73" s="100"/>
      <c r="O73" s="101"/>
      <c r="P73" s="28"/>
      <c r="Q73" s="28"/>
      <c r="R73" s="12" t="s">
        <v>12</v>
      </c>
      <c r="S73" s="34">
        <v>6</v>
      </c>
      <c r="T73" s="34">
        <f t="shared" si="1"/>
        <v>0</v>
      </c>
      <c r="U73" s="14">
        <v>18830</v>
      </c>
      <c r="V73" s="43"/>
      <c r="W73" s="27"/>
    </row>
    <row r="74" spans="2:23" ht="16.05" customHeight="1" x14ac:dyDescent="0.25">
      <c r="B74" s="27"/>
      <c r="C74" s="28"/>
      <c r="D74" s="59"/>
      <c r="E74" s="29"/>
      <c r="F74" s="29"/>
      <c r="G74" s="29"/>
      <c r="H74" s="29"/>
      <c r="I74" s="109"/>
      <c r="J74" s="110"/>
      <c r="K74" s="111"/>
      <c r="L74" s="38"/>
      <c r="M74" s="29"/>
      <c r="N74" s="100"/>
      <c r="O74" s="101"/>
      <c r="P74" s="28"/>
      <c r="Q74" s="28"/>
      <c r="R74" s="12" t="s">
        <v>14</v>
      </c>
      <c r="S74" s="34">
        <v>7</v>
      </c>
      <c r="T74" s="34">
        <f t="shared" si="1"/>
        <v>0</v>
      </c>
      <c r="U74" s="14">
        <v>19380</v>
      </c>
      <c r="V74" s="43"/>
      <c r="W74" s="27"/>
    </row>
    <row r="75" spans="2:23" ht="15.6" thickBot="1" x14ac:dyDescent="0.3">
      <c r="B75" s="27"/>
      <c r="C75" s="28"/>
      <c r="D75" s="28"/>
      <c r="E75" s="29"/>
      <c r="F75" s="29"/>
      <c r="G75" s="29"/>
      <c r="H75" s="29"/>
      <c r="I75" s="109"/>
      <c r="J75" s="110"/>
      <c r="K75" s="111"/>
      <c r="L75" s="38"/>
      <c r="M75" s="29"/>
      <c r="N75" s="102"/>
      <c r="O75" s="103"/>
      <c r="P75" s="28"/>
      <c r="Q75" s="28"/>
      <c r="R75" s="12" t="s">
        <v>14</v>
      </c>
      <c r="S75" s="34">
        <v>1</v>
      </c>
      <c r="T75" s="34">
        <f t="shared" si="1"/>
        <v>0</v>
      </c>
      <c r="U75" s="14">
        <v>18020</v>
      </c>
      <c r="V75" s="43"/>
      <c r="W75" s="27"/>
    </row>
    <row r="76" spans="2:23" ht="15" x14ac:dyDescent="0.25">
      <c r="B76" s="27"/>
      <c r="C76" s="28"/>
      <c r="D76" s="28"/>
      <c r="E76" s="29"/>
      <c r="F76" s="29"/>
      <c r="G76" s="29"/>
      <c r="H76" s="29"/>
      <c r="I76" s="109"/>
      <c r="J76" s="110"/>
      <c r="K76" s="111"/>
      <c r="L76" s="38"/>
      <c r="M76" s="29"/>
      <c r="N76" s="29"/>
      <c r="O76" s="29"/>
      <c r="P76" s="28"/>
      <c r="Q76" s="28"/>
      <c r="R76" s="12" t="s">
        <v>12</v>
      </c>
      <c r="S76" s="34">
        <v>8</v>
      </c>
      <c r="T76" s="34">
        <f t="shared" si="1"/>
        <v>0</v>
      </c>
      <c r="U76" s="14">
        <v>13290</v>
      </c>
      <c r="V76" s="43"/>
      <c r="W76" s="27"/>
    </row>
    <row r="77" spans="2:23" ht="15" x14ac:dyDescent="0.25">
      <c r="B77" s="27"/>
      <c r="C77" s="28"/>
      <c r="D77" s="28"/>
      <c r="E77" s="29"/>
      <c r="F77" s="29"/>
      <c r="G77" s="29"/>
      <c r="H77" s="29"/>
      <c r="I77" s="109"/>
      <c r="J77" s="110"/>
      <c r="K77" s="111"/>
      <c r="L77" s="38"/>
      <c r="M77" s="29"/>
      <c r="N77" s="29"/>
      <c r="O77" s="29"/>
      <c r="P77" s="28"/>
      <c r="Q77" s="28"/>
      <c r="R77" s="12" t="s">
        <v>14</v>
      </c>
      <c r="S77" s="34">
        <v>8</v>
      </c>
      <c r="T77" s="34">
        <f t="shared" si="1"/>
        <v>0</v>
      </c>
      <c r="U77" s="14">
        <v>27450</v>
      </c>
      <c r="V77" s="43"/>
      <c r="W77" s="27"/>
    </row>
    <row r="78" spans="2:23" ht="16.05" customHeight="1" x14ac:dyDescent="0.25">
      <c r="B78" s="27"/>
      <c r="C78" s="28"/>
      <c r="D78" s="59"/>
      <c r="E78" s="29"/>
      <c r="F78" s="29"/>
      <c r="G78" s="29"/>
      <c r="H78" s="29"/>
      <c r="I78" s="109"/>
      <c r="J78" s="110"/>
      <c r="K78" s="111"/>
      <c r="L78" s="38"/>
      <c r="M78" s="29"/>
      <c r="N78" s="60"/>
      <c r="O78" s="61"/>
      <c r="P78" s="28"/>
      <c r="Q78" s="28"/>
      <c r="R78" s="12" t="s">
        <v>7</v>
      </c>
      <c r="S78" s="34">
        <v>7</v>
      </c>
      <c r="T78" s="34">
        <f t="shared" si="1"/>
        <v>7</v>
      </c>
      <c r="U78" s="14">
        <v>15690</v>
      </c>
      <c r="V78" s="43"/>
      <c r="W78" s="27"/>
    </row>
    <row r="79" spans="2:23" ht="15" x14ac:dyDescent="0.25">
      <c r="B79" s="27"/>
      <c r="C79" s="28"/>
      <c r="D79" s="59"/>
      <c r="E79" s="29"/>
      <c r="F79" s="29"/>
      <c r="G79" s="29"/>
      <c r="H79" s="29"/>
      <c r="I79" s="109"/>
      <c r="J79" s="110"/>
      <c r="K79" s="111"/>
      <c r="L79" s="38"/>
      <c r="M79" s="29"/>
      <c r="N79" s="61"/>
      <c r="O79" s="61"/>
      <c r="P79" s="28"/>
      <c r="Q79" s="28"/>
      <c r="R79" s="12" t="s">
        <v>7</v>
      </c>
      <c r="S79" s="34">
        <v>9</v>
      </c>
      <c r="T79" s="34">
        <f t="shared" si="1"/>
        <v>9</v>
      </c>
      <c r="U79" s="14">
        <v>16170</v>
      </c>
      <c r="V79" s="43"/>
      <c r="W79" s="27"/>
    </row>
    <row r="80" spans="2:23" ht="15" x14ac:dyDescent="0.25">
      <c r="B80" s="27"/>
      <c r="C80" s="28"/>
      <c r="D80" s="28"/>
      <c r="E80" s="29"/>
      <c r="F80" s="29"/>
      <c r="G80" s="29"/>
      <c r="H80" s="29"/>
      <c r="I80" s="109"/>
      <c r="J80" s="110"/>
      <c r="K80" s="111"/>
      <c r="L80" s="38"/>
      <c r="M80" s="29"/>
      <c r="N80" s="29"/>
      <c r="O80" s="29"/>
      <c r="P80" s="28"/>
      <c r="Q80" s="28"/>
      <c r="R80" s="12" t="s">
        <v>12</v>
      </c>
      <c r="S80" s="34">
        <v>6</v>
      </c>
      <c r="T80" s="34">
        <f t="shared" si="1"/>
        <v>0</v>
      </c>
      <c r="U80" s="14">
        <v>23530</v>
      </c>
      <c r="V80" s="43"/>
      <c r="W80" s="27"/>
    </row>
    <row r="81" spans="2:23" ht="15" x14ac:dyDescent="0.25">
      <c r="B81" s="27"/>
      <c r="C81" s="28"/>
      <c r="D81" s="28"/>
      <c r="E81" s="29"/>
      <c r="F81" s="29"/>
      <c r="G81" s="29"/>
      <c r="H81" s="29"/>
      <c r="I81" s="109"/>
      <c r="J81" s="110"/>
      <c r="K81" s="111"/>
      <c r="L81" s="38"/>
      <c r="M81" s="29"/>
      <c r="N81" s="29"/>
      <c r="O81" s="29"/>
      <c r="P81" s="28"/>
      <c r="Q81" s="28"/>
      <c r="R81" s="12" t="s">
        <v>7</v>
      </c>
      <c r="S81" s="34">
        <v>2</v>
      </c>
      <c r="T81" s="34">
        <f t="shared" si="1"/>
        <v>2</v>
      </c>
      <c r="U81" s="14">
        <v>21080</v>
      </c>
      <c r="V81" s="43"/>
      <c r="W81" s="27"/>
    </row>
    <row r="82" spans="2:23" ht="16.05" customHeight="1" x14ac:dyDescent="0.25">
      <c r="B82" s="27"/>
      <c r="C82" s="28"/>
      <c r="D82" s="43"/>
      <c r="E82" s="29"/>
      <c r="F82" s="29"/>
      <c r="G82" s="29"/>
      <c r="H82" s="29"/>
      <c r="I82" s="109"/>
      <c r="J82" s="110"/>
      <c r="K82" s="111"/>
      <c r="L82" s="38"/>
      <c r="M82" s="29"/>
      <c r="N82" s="60"/>
      <c r="O82" s="61"/>
      <c r="P82" s="28"/>
      <c r="Q82" s="28"/>
      <c r="R82" s="12" t="s">
        <v>7</v>
      </c>
      <c r="S82" s="34">
        <v>5</v>
      </c>
      <c r="T82" s="34">
        <f t="shared" si="1"/>
        <v>5</v>
      </c>
      <c r="U82" s="14">
        <v>22080</v>
      </c>
      <c r="V82" s="43"/>
      <c r="W82" s="27"/>
    </row>
    <row r="83" spans="2:23" ht="15" x14ac:dyDescent="0.25">
      <c r="B83" s="27"/>
      <c r="C83" s="28"/>
      <c r="D83" s="43"/>
      <c r="E83" s="29"/>
      <c r="F83" s="29"/>
      <c r="G83" s="29"/>
      <c r="H83" s="29"/>
      <c r="I83" s="109"/>
      <c r="J83" s="110"/>
      <c r="K83" s="111"/>
      <c r="L83" s="38"/>
      <c r="M83" s="29"/>
      <c r="N83" s="61"/>
      <c r="O83" s="61"/>
      <c r="P83" s="28"/>
      <c r="Q83" s="28"/>
      <c r="R83" s="12" t="s">
        <v>12</v>
      </c>
      <c r="S83" s="34">
        <v>6</v>
      </c>
      <c r="T83" s="34">
        <f t="shared" si="1"/>
        <v>0</v>
      </c>
      <c r="U83" s="14">
        <v>18680</v>
      </c>
      <c r="V83" s="43"/>
      <c r="W83" s="27"/>
    </row>
    <row r="84" spans="2:23" ht="15" x14ac:dyDescent="0.25">
      <c r="B84" s="27"/>
      <c r="C84" s="28"/>
      <c r="D84" s="43"/>
      <c r="E84" s="29"/>
      <c r="F84" s="29"/>
      <c r="G84" s="29"/>
      <c r="H84" s="29"/>
      <c r="I84" s="109"/>
      <c r="J84" s="110"/>
      <c r="K84" s="111"/>
      <c r="L84" s="38"/>
      <c r="M84" s="29"/>
      <c r="N84" s="29"/>
      <c r="O84" s="29"/>
      <c r="P84" s="28"/>
      <c r="Q84" s="28"/>
      <c r="R84" s="12" t="s">
        <v>14</v>
      </c>
      <c r="S84" s="34">
        <v>4</v>
      </c>
      <c r="T84" s="34">
        <f t="shared" si="1"/>
        <v>0</v>
      </c>
      <c r="U84" s="14">
        <v>12830</v>
      </c>
      <c r="V84" s="43"/>
      <c r="W84" s="27"/>
    </row>
    <row r="85" spans="2:23" ht="15.6" thickBot="1" x14ac:dyDescent="0.3">
      <c r="B85" s="27"/>
      <c r="C85" s="28"/>
      <c r="D85" s="29"/>
      <c r="E85" s="29"/>
      <c r="F85" s="29"/>
      <c r="G85" s="29"/>
      <c r="H85" s="29"/>
      <c r="I85" s="109"/>
      <c r="J85" s="110"/>
      <c r="K85" s="111"/>
      <c r="L85" s="38"/>
      <c r="M85" s="29"/>
      <c r="N85" s="29"/>
      <c r="O85" s="29"/>
      <c r="P85" s="28"/>
      <c r="Q85" s="28"/>
      <c r="R85" s="12" t="s">
        <v>14</v>
      </c>
      <c r="S85" s="34">
        <v>5</v>
      </c>
      <c r="T85" s="34">
        <f t="shared" si="1"/>
        <v>0</v>
      </c>
      <c r="U85" s="14">
        <v>21320</v>
      </c>
      <c r="V85" s="43"/>
      <c r="W85" s="27"/>
    </row>
    <row r="86" spans="2:23" ht="15" x14ac:dyDescent="0.25">
      <c r="B86" s="27"/>
      <c r="C86" s="28"/>
      <c r="D86" s="29"/>
      <c r="E86" s="29"/>
      <c r="F86" s="29"/>
      <c r="G86" s="29"/>
      <c r="H86" s="29"/>
      <c r="I86" s="109"/>
      <c r="J86" s="110"/>
      <c r="K86" s="111"/>
      <c r="L86" s="38"/>
      <c r="M86" s="29"/>
      <c r="N86" s="104" t="s">
        <v>151</v>
      </c>
      <c r="O86" s="105"/>
      <c r="P86" s="28"/>
      <c r="Q86" s="28"/>
      <c r="R86" s="12" t="s">
        <v>12</v>
      </c>
      <c r="S86" s="34">
        <v>6</v>
      </c>
      <c r="T86" s="34">
        <f t="shared" si="1"/>
        <v>0</v>
      </c>
      <c r="U86" s="14">
        <v>13700</v>
      </c>
      <c r="V86" s="43"/>
      <c r="W86" s="27"/>
    </row>
    <row r="87" spans="2:23" ht="15.6" thickBot="1" x14ac:dyDescent="0.3">
      <c r="B87" s="27"/>
      <c r="C87" s="28"/>
      <c r="D87" s="29"/>
      <c r="E87" s="29"/>
      <c r="F87" s="29"/>
      <c r="G87" s="29"/>
      <c r="H87" s="29"/>
      <c r="I87" s="109"/>
      <c r="J87" s="110"/>
      <c r="K87" s="111"/>
      <c r="L87" s="38"/>
      <c r="M87" s="29"/>
      <c r="N87" s="106"/>
      <c r="O87" s="107"/>
      <c r="P87" s="28"/>
      <c r="Q87" s="28"/>
      <c r="R87" s="12" t="s">
        <v>14</v>
      </c>
      <c r="S87" s="34">
        <v>2</v>
      </c>
      <c r="T87" s="34">
        <f t="shared" si="1"/>
        <v>0</v>
      </c>
      <c r="U87" s="14">
        <v>27390</v>
      </c>
      <c r="V87" s="43"/>
      <c r="W87" s="27"/>
    </row>
    <row r="88" spans="2:23" ht="15" x14ac:dyDescent="0.25">
      <c r="B88" s="27"/>
      <c r="C88" s="28"/>
      <c r="D88" s="29"/>
      <c r="E88" s="29"/>
      <c r="F88" s="29"/>
      <c r="G88" s="29"/>
      <c r="H88" s="29"/>
      <c r="I88" s="109"/>
      <c r="J88" s="110"/>
      <c r="K88" s="111"/>
      <c r="L88" s="38"/>
      <c r="M88" s="29"/>
      <c r="N88" s="29"/>
      <c r="O88" s="29"/>
      <c r="P88" s="28"/>
      <c r="Q88" s="28"/>
      <c r="R88" s="12" t="s">
        <v>7</v>
      </c>
      <c r="S88" s="34">
        <v>8</v>
      </c>
      <c r="T88" s="34">
        <f t="shared" si="1"/>
        <v>8</v>
      </c>
      <c r="U88" s="14">
        <v>21150</v>
      </c>
      <c r="V88" s="43"/>
      <c r="W88" s="27"/>
    </row>
    <row r="89" spans="2:23" ht="15" x14ac:dyDescent="0.25">
      <c r="B89" s="27"/>
      <c r="C89" s="28"/>
      <c r="D89" s="29"/>
      <c r="E89" s="29"/>
      <c r="F89" s="29"/>
      <c r="G89" s="29"/>
      <c r="H89" s="29"/>
      <c r="I89" s="109"/>
      <c r="J89" s="110"/>
      <c r="K89" s="111"/>
      <c r="L89" s="38"/>
      <c r="M89" s="29"/>
      <c r="N89" s="29"/>
      <c r="O89" s="29"/>
      <c r="P89" s="28"/>
      <c r="Q89" s="28"/>
      <c r="R89" s="12" t="s">
        <v>12</v>
      </c>
      <c r="S89" s="34">
        <v>4</v>
      </c>
      <c r="T89" s="34">
        <f t="shared" si="1"/>
        <v>0</v>
      </c>
      <c r="U89" s="14">
        <v>22260</v>
      </c>
      <c r="V89" s="43"/>
      <c r="W89" s="27"/>
    </row>
    <row r="90" spans="2:23" ht="15" x14ac:dyDescent="0.25">
      <c r="B90" s="27"/>
      <c r="C90" s="28"/>
      <c r="D90" s="29"/>
      <c r="E90" s="29"/>
      <c r="F90" s="29"/>
      <c r="G90" s="29"/>
      <c r="H90" s="29"/>
      <c r="I90" s="109"/>
      <c r="J90" s="110"/>
      <c r="K90" s="111"/>
      <c r="L90" s="38"/>
      <c r="M90" s="29"/>
      <c r="N90" s="29"/>
      <c r="O90" s="29"/>
      <c r="P90" s="28"/>
      <c r="Q90" s="28"/>
      <c r="R90" s="12" t="s">
        <v>7</v>
      </c>
      <c r="S90" s="34">
        <v>3</v>
      </c>
      <c r="T90" s="34">
        <f t="shared" si="1"/>
        <v>3</v>
      </c>
      <c r="U90" s="14">
        <v>20270</v>
      </c>
      <c r="V90" s="43"/>
      <c r="W90" s="27"/>
    </row>
    <row r="91" spans="2:23" ht="15.6" thickBot="1" x14ac:dyDescent="0.3">
      <c r="B91" s="27"/>
      <c r="C91" s="28"/>
      <c r="D91" s="29"/>
      <c r="E91" s="29"/>
      <c r="F91" s="29"/>
      <c r="G91" s="29"/>
      <c r="H91" s="29"/>
      <c r="I91" s="106"/>
      <c r="J91" s="112"/>
      <c r="K91" s="107"/>
      <c r="L91" s="38"/>
      <c r="M91" s="29"/>
      <c r="O91" s="29"/>
      <c r="P91" s="28"/>
      <c r="Q91" s="28"/>
      <c r="R91" s="12" t="s">
        <v>7</v>
      </c>
      <c r="S91" s="34">
        <v>8</v>
      </c>
      <c r="T91" s="34">
        <f t="shared" si="1"/>
        <v>8</v>
      </c>
      <c r="U91" s="14">
        <v>11990</v>
      </c>
      <c r="V91" s="43"/>
      <c r="W91" s="27"/>
    </row>
    <row r="92" spans="2:23" ht="15.6" thickBot="1" x14ac:dyDescent="0.3">
      <c r="B92" s="27"/>
      <c r="C92" s="28"/>
      <c r="D92" s="29"/>
      <c r="E92" s="29"/>
      <c r="F92" s="29"/>
      <c r="G92" s="29"/>
      <c r="H92" s="29"/>
      <c r="I92" s="84"/>
      <c r="J92" s="84"/>
      <c r="K92" s="31"/>
      <c r="L92" s="38"/>
      <c r="M92" s="29"/>
      <c r="N92" s="29"/>
      <c r="O92" s="29"/>
      <c r="P92" s="28"/>
      <c r="Q92" s="28"/>
      <c r="R92" s="12" t="s">
        <v>12</v>
      </c>
      <c r="S92" s="34">
        <v>10</v>
      </c>
      <c r="T92" s="34">
        <f t="shared" si="1"/>
        <v>0</v>
      </c>
      <c r="U92" s="14">
        <v>26910</v>
      </c>
      <c r="V92" s="43"/>
      <c r="W92" s="27"/>
    </row>
    <row r="93" spans="2:23" ht="15.6" thickBot="1" x14ac:dyDescent="0.3">
      <c r="B93" s="27"/>
      <c r="C93" s="28"/>
      <c r="D93" s="29"/>
      <c r="E93" s="29"/>
      <c r="F93" s="29"/>
      <c r="G93" s="29"/>
      <c r="H93" s="29"/>
      <c r="I93" s="104" t="s">
        <v>158</v>
      </c>
      <c r="J93" s="108"/>
      <c r="K93" s="105"/>
      <c r="L93" s="38"/>
      <c r="M93" s="29"/>
      <c r="N93" s="29"/>
      <c r="O93" s="29"/>
      <c r="P93" s="29"/>
      <c r="Q93" s="29"/>
      <c r="R93" s="29"/>
      <c r="S93" s="29"/>
      <c r="T93" s="29"/>
      <c r="U93" s="29"/>
      <c r="V93" s="43"/>
      <c r="W93" s="27"/>
    </row>
    <row r="94" spans="2:23" ht="15" x14ac:dyDescent="0.25">
      <c r="B94" s="27"/>
      <c r="C94" s="28"/>
      <c r="D94" s="29"/>
      <c r="E94" s="29"/>
      <c r="F94" s="29"/>
      <c r="G94" s="29"/>
      <c r="H94" s="29"/>
      <c r="I94" s="109"/>
      <c r="J94" s="110"/>
      <c r="K94" s="111"/>
      <c r="L94" s="38"/>
      <c r="M94" s="29"/>
      <c r="N94" s="104" t="s">
        <v>150</v>
      </c>
      <c r="O94" s="105"/>
      <c r="P94" s="29"/>
      <c r="Q94" s="29"/>
      <c r="R94" s="29"/>
      <c r="S94" s="29"/>
      <c r="T94" s="29"/>
      <c r="U94" s="29"/>
      <c r="V94" s="43"/>
      <c r="W94" s="27"/>
    </row>
    <row r="95" spans="2:23" ht="15.6" thickBot="1" x14ac:dyDescent="0.3">
      <c r="B95" s="27"/>
      <c r="C95" s="28"/>
      <c r="D95" s="29"/>
      <c r="E95" s="29"/>
      <c r="F95" s="29"/>
      <c r="G95" s="29"/>
      <c r="H95" s="29"/>
      <c r="I95" s="109"/>
      <c r="J95" s="110"/>
      <c r="K95" s="111"/>
      <c r="L95" s="38"/>
      <c r="M95" s="29"/>
      <c r="N95" s="106"/>
      <c r="O95" s="107"/>
      <c r="P95" s="29"/>
      <c r="Q95" s="29"/>
      <c r="R95" s="29"/>
      <c r="S95" s="29"/>
      <c r="T95" s="29"/>
      <c r="U95" s="29"/>
      <c r="V95" s="43"/>
      <c r="W95" s="27"/>
    </row>
    <row r="96" spans="2:23" ht="15.6" thickBot="1" x14ac:dyDescent="0.3">
      <c r="B96" s="27"/>
      <c r="C96" s="28"/>
      <c r="D96" s="29"/>
      <c r="E96" s="29"/>
      <c r="F96" s="29"/>
      <c r="G96" s="29"/>
      <c r="H96" s="29"/>
      <c r="I96" s="106"/>
      <c r="J96" s="112"/>
      <c r="K96" s="107"/>
      <c r="L96" s="38"/>
      <c r="M96" s="29"/>
      <c r="N96" s="29"/>
      <c r="O96" s="29"/>
      <c r="P96" s="29"/>
      <c r="Q96" s="29"/>
      <c r="R96" s="29"/>
      <c r="S96" s="29"/>
      <c r="T96" s="29"/>
      <c r="U96" s="29"/>
      <c r="V96" s="43"/>
      <c r="W96" s="27"/>
    </row>
    <row r="97" spans="2:23" ht="15" x14ac:dyDescent="0.25">
      <c r="B97" s="27"/>
      <c r="C97" s="28"/>
      <c r="D97" s="29"/>
      <c r="E97" s="29"/>
      <c r="F97" s="29"/>
      <c r="G97" s="29"/>
      <c r="H97" s="29"/>
      <c r="I97" s="84"/>
      <c r="J97" s="84"/>
      <c r="K97" s="31"/>
      <c r="L97" s="38"/>
      <c r="M97" s="29"/>
      <c r="N97" s="29"/>
      <c r="O97" s="29"/>
      <c r="P97" s="29"/>
      <c r="Q97" s="29"/>
      <c r="R97" s="29"/>
      <c r="S97" s="29"/>
      <c r="T97" s="29"/>
      <c r="U97" s="29"/>
      <c r="V97" s="43"/>
      <c r="W97" s="27"/>
    </row>
    <row r="98" spans="2:23" ht="16.95" customHeight="1" x14ac:dyDescent="0.25">
      <c r="B98" s="27"/>
      <c r="C98" s="28"/>
      <c r="D98" s="28"/>
      <c r="E98" s="28"/>
      <c r="F98" s="29"/>
      <c r="G98" s="60"/>
      <c r="H98" s="61"/>
      <c r="I98" s="61"/>
      <c r="J98" s="61"/>
      <c r="K98" s="31"/>
      <c r="L98" s="38"/>
      <c r="M98" s="29"/>
      <c r="N98" s="28"/>
      <c r="O98" s="28"/>
      <c r="P98" s="29"/>
      <c r="Q98" s="29"/>
      <c r="R98" s="29"/>
      <c r="S98" s="29"/>
      <c r="T98" s="29"/>
      <c r="U98" s="29"/>
      <c r="V98" s="43"/>
      <c r="W98" s="27"/>
    </row>
    <row r="99" spans="2:23" ht="15" x14ac:dyDescent="0.25">
      <c r="B99" s="27"/>
      <c r="C99" s="28"/>
      <c r="D99" s="31"/>
      <c r="E99" s="31"/>
      <c r="F99" s="29"/>
      <c r="G99" s="61"/>
      <c r="H99" s="61"/>
      <c r="I99" s="61"/>
      <c r="J99" s="61"/>
      <c r="K99" s="31"/>
      <c r="L99" s="38"/>
      <c r="M99" s="29"/>
      <c r="N99" s="28"/>
      <c r="O99" s="28"/>
      <c r="P99" s="29"/>
      <c r="Q99" s="29"/>
      <c r="R99" s="29"/>
      <c r="S99" s="29"/>
      <c r="T99" s="29"/>
      <c r="U99" s="29"/>
      <c r="V99" s="43"/>
      <c r="W99" s="27"/>
    </row>
    <row r="100" spans="2:23" ht="15" x14ac:dyDescent="0.25">
      <c r="B100" s="27"/>
      <c r="C100" s="28"/>
      <c r="D100" s="31"/>
      <c r="E100" s="31"/>
      <c r="F100" s="29"/>
      <c r="G100" s="61"/>
      <c r="H100" s="61"/>
      <c r="I100" s="61"/>
      <c r="J100" s="61"/>
      <c r="K100" s="31"/>
      <c r="L100" s="38"/>
      <c r="M100" s="29"/>
      <c r="N100" s="29"/>
      <c r="O100" s="29"/>
      <c r="P100" s="29"/>
      <c r="Q100" s="29"/>
      <c r="R100" s="29"/>
      <c r="S100" s="29"/>
      <c r="T100" s="29"/>
      <c r="U100" s="29"/>
      <c r="V100" s="43"/>
      <c r="W100" s="27"/>
    </row>
    <row r="101" spans="2:23" ht="15" x14ac:dyDescent="0.25">
      <c r="B101" s="27"/>
      <c r="C101" s="28"/>
      <c r="D101" s="31"/>
      <c r="E101" s="31"/>
      <c r="F101" s="29"/>
      <c r="G101" s="61"/>
      <c r="H101" s="61"/>
      <c r="I101" s="61"/>
      <c r="J101" s="61"/>
      <c r="K101" s="31"/>
      <c r="L101" s="38"/>
      <c r="M101" s="29"/>
      <c r="N101" s="29"/>
      <c r="O101" s="29"/>
      <c r="P101" s="29"/>
      <c r="Q101" s="29"/>
      <c r="R101" s="29"/>
      <c r="S101" s="29"/>
      <c r="T101" s="29"/>
      <c r="U101" s="29"/>
      <c r="V101" s="43"/>
      <c r="W101" s="27"/>
    </row>
    <row r="102" spans="2:23" ht="15.6" thickBot="1" x14ac:dyDescent="0.3">
      <c r="B102" s="27"/>
      <c r="C102" s="28"/>
      <c r="D102" s="31"/>
      <c r="E102" s="31"/>
      <c r="F102" s="29"/>
      <c r="G102" s="61"/>
      <c r="H102" s="61"/>
      <c r="I102" s="61"/>
      <c r="J102" s="61"/>
      <c r="K102" s="31"/>
      <c r="L102" s="38"/>
      <c r="M102" s="29"/>
      <c r="N102" s="29"/>
      <c r="O102" s="29"/>
      <c r="P102" s="29"/>
      <c r="Q102" s="29"/>
      <c r="R102" s="29"/>
      <c r="S102" s="29"/>
      <c r="T102" s="29"/>
      <c r="U102" s="29"/>
      <c r="V102" s="43"/>
      <c r="W102" s="27"/>
    </row>
    <row r="103" spans="2:23" ht="16.95" customHeight="1" thickBot="1" x14ac:dyDescent="0.3">
      <c r="B103" s="27"/>
      <c r="C103" s="28"/>
      <c r="D103" s="62" t="s">
        <v>135</v>
      </c>
      <c r="E103" s="63">
        <f t="array" ref="E103">INDEX($R$13:$T$34,MATCH(MAX(IF($D$103=$R$13:$R$34,S13:S34)),S13:S34,0),3)</f>
        <v>16170</v>
      </c>
      <c r="F103" s="29"/>
      <c r="G103" s="104" t="s">
        <v>136</v>
      </c>
      <c r="H103" s="108"/>
      <c r="I103" s="108"/>
      <c r="J103" s="108"/>
      <c r="K103" s="105"/>
      <c r="L103" s="38"/>
      <c r="M103" s="29"/>
      <c r="N103" s="92" t="s">
        <v>135</v>
      </c>
      <c r="O103" s="63">
        <f>INDEX(S70:U92,MATCH(Q64,T70:T92,0),3)</f>
        <v>16170</v>
      </c>
      <c r="P103" s="29"/>
      <c r="Q103" s="29"/>
      <c r="R103" s="29"/>
      <c r="S103" s="29"/>
      <c r="T103" s="29"/>
      <c r="U103" s="29"/>
      <c r="V103" s="43"/>
      <c r="W103" s="27"/>
    </row>
    <row r="104" spans="2:23" ht="19.95" customHeight="1" thickBot="1" x14ac:dyDescent="0.3">
      <c r="B104" s="27"/>
      <c r="C104" s="28"/>
      <c r="D104" s="29"/>
      <c r="E104" s="29"/>
      <c r="F104" s="29"/>
      <c r="G104" s="106"/>
      <c r="H104" s="112"/>
      <c r="I104" s="112"/>
      <c r="J104" s="112"/>
      <c r="K104" s="107"/>
      <c r="L104" s="38"/>
      <c r="M104" s="29"/>
      <c r="N104" s="29"/>
      <c r="O104" s="29"/>
      <c r="P104" s="29"/>
      <c r="Q104" s="29"/>
      <c r="R104" s="29"/>
      <c r="S104" s="29"/>
      <c r="T104" s="29"/>
      <c r="U104" s="29"/>
      <c r="V104" s="43"/>
      <c r="W104" s="27"/>
    </row>
    <row r="105" spans="2:23" ht="15.6" thickBot="1" x14ac:dyDescent="0.3">
      <c r="B105" s="27"/>
      <c r="C105" s="28"/>
      <c r="D105" s="28"/>
      <c r="E105" s="28"/>
      <c r="F105" s="29"/>
      <c r="G105" s="29"/>
      <c r="H105" s="29"/>
      <c r="I105" s="29"/>
      <c r="J105" s="29"/>
      <c r="K105" s="31"/>
      <c r="L105" s="38"/>
      <c r="M105" s="29"/>
      <c r="N105" s="29"/>
      <c r="O105" s="29"/>
      <c r="P105" s="29"/>
      <c r="Q105" s="29"/>
      <c r="R105" s="29"/>
      <c r="S105" s="29"/>
      <c r="T105" s="29"/>
      <c r="U105" s="29"/>
      <c r="V105" s="43"/>
      <c r="W105" s="27"/>
    </row>
    <row r="106" spans="2:23" ht="16.05" customHeight="1" x14ac:dyDescent="0.25">
      <c r="B106" s="27"/>
      <c r="C106" s="28"/>
      <c r="D106" s="29"/>
      <c r="E106" s="29"/>
      <c r="F106" s="29"/>
      <c r="G106" s="29"/>
      <c r="H106" s="29"/>
      <c r="I106" s="29"/>
      <c r="J106" s="29"/>
      <c r="K106" s="31"/>
      <c r="L106" s="38"/>
      <c r="M106" s="29"/>
      <c r="N106" s="104" t="s">
        <v>155</v>
      </c>
      <c r="O106" s="108"/>
      <c r="P106" s="105"/>
      <c r="Q106" s="29"/>
      <c r="R106" s="29"/>
      <c r="S106" s="29"/>
      <c r="T106" s="29"/>
      <c r="U106" s="29"/>
      <c r="V106" s="43"/>
      <c r="W106" s="27"/>
    </row>
    <row r="107" spans="2:23" ht="15.6" thickBot="1" x14ac:dyDescent="0.3">
      <c r="B107" s="27"/>
      <c r="C107" s="28"/>
      <c r="D107" s="29"/>
      <c r="E107" s="29"/>
      <c r="F107" s="29"/>
      <c r="G107" s="29"/>
      <c r="H107" s="29"/>
      <c r="I107" s="29"/>
      <c r="J107" s="29"/>
      <c r="K107" s="31"/>
      <c r="L107" s="38"/>
      <c r="M107" s="29"/>
      <c r="N107" s="106"/>
      <c r="O107" s="112"/>
      <c r="P107" s="107"/>
      <c r="Q107" s="29"/>
      <c r="R107" s="29"/>
      <c r="S107" s="29"/>
      <c r="T107" s="29"/>
      <c r="U107" s="29"/>
      <c r="V107" s="43"/>
      <c r="W107" s="27"/>
    </row>
    <row r="108" spans="2:23" ht="15.6" thickBot="1" x14ac:dyDescent="0.3">
      <c r="B108" s="27"/>
      <c r="C108" s="28"/>
      <c r="D108" s="29"/>
      <c r="E108" s="29"/>
      <c r="F108" s="29"/>
      <c r="G108" s="29"/>
      <c r="H108" s="29"/>
      <c r="I108" s="29"/>
      <c r="J108" s="29"/>
      <c r="K108" s="31"/>
      <c r="L108" s="38"/>
      <c r="M108" s="29"/>
      <c r="N108" s="29"/>
      <c r="O108" s="29"/>
      <c r="P108" s="29"/>
      <c r="Q108" s="29"/>
      <c r="R108" s="29"/>
      <c r="S108" s="29"/>
      <c r="T108" s="29"/>
      <c r="U108" s="29"/>
      <c r="V108" s="43"/>
      <c r="W108" s="27"/>
    </row>
    <row r="109" spans="2:23" ht="16.05" customHeight="1" thickBot="1" x14ac:dyDescent="0.3">
      <c r="B109" s="27"/>
      <c r="C109" s="28"/>
      <c r="D109" s="29"/>
      <c r="E109" s="29"/>
      <c r="F109" s="29"/>
      <c r="G109" s="29"/>
      <c r="H109" s="29"/>
      <c r="I109" s="104" t="s">
        <v>160</v>
      </c>
      <c r="J109" s="108"/>
      <c r="K109" s="105"/>
      <c r="L109" s="38"/>
      <c r="M109" s="29"/>
      <c r="N109" s="29"/>
      <c r="O109" s="29"/>
      <c r="P109" s="29"/>
      <c r="Q109" s="29"/>
      <c r="R109" s="29"/>
      <c r="S109" s="29"/>
      <c r="T109" s="29"/>
      <c r="U109" s="29"/>
      <c r="V109" s="43"/>
      <c r="W109" s="27"/>
    </row>
    <row r="110" spans="2:23" ht="18" customHeight="1" x14ac:dyDescent="0.25">
      <c r="B110" s="27"/>
      <c r="C110" s="28"/>
      <c r="D110" s="29"/>
      <c r="E110" s="29"/>
      <c r="F110" s="29"/>
      <c r="G110" s="29"/>
      <c r="H110" s="29"/>
      <c r="I110" s="109"/>
      <c r="J110" s="110"/>
      <c r="K110" s="111"/>
      <c r="L110" s="38"/>
      <c r="M110" s="29"/>
      <c r="N110" s="104" t="s">
        <v>149</v>
      </c>
      <c r="O110" s="105"/>
      <c r="P110" s="29"/>
      <c r="Q110" s="29"/>
      <c r="R110" s="29"/>
      <c r="S110" s="29"/>
      <c r="T110" s="29"/>
      <c r="U110" s="29"/>
      <c r="V110" s="43"/>
      <c r="W110" s="27"/>
    </row>
    <row r="111" spans="2:23" ht="15" x14ac:dyDescent="0.25">
      <c r="B111" s="27"/>
      <c r="C111" s="28"/>
      <c r="D111" s="29"/>
      <c r="E111" s="29"/>
      <c r="F111" s="29"/>
      <c r="G111" s="29"/>
      <c r="H111" s="29"/>
      <c r="I111" s="109"/>
      <c r="J111" s="110"/>
      <c r="K111" s="111"/>
      <c r="L111" s="38"/>
      <c r="M111" s="29"/>
      <c r="N111" s="109"/>
      <c r="O111" s="111"/>
      <c r="P111" s="29"/>
      <c r="Q111" s="29"/>
      <c r="R111" s="29"/>
      <c r="S111" s="29"/>
      <c r="T111" s="29"/>
      <c r="U111" s="29"/>
      <c r="V111" s="43"/>
      <c r="W111" s="27"/>
    </row>
    <row r="112" spans="2:23" ht="15" x14ac:dyDescent="0.25">
      <c r="B112" s="27"/>
      <c r="C112" s="28"/>
      <c r="D112" s="29"/>
      <c r="E112" s="29"/>
      <c r="F112" s="29"/>
      <c r="G112" s="29"/>
      <c r="H112" s="29"/>
      <c r="I112" s="109"/>
      <c r="J112" s="110"/>
      <c r="K112" s="111"/>
      <c r="L112" s="38"/>
      <c r="M112" s="29"/>
      <c r="N112" s="109"/>
      <c r="O112" s="111"/>
      <c r="P112" s="29"/>
      <c r="Q112" s="29"/>
      <c r="R112" s="29"/>
      <c r="S112" s="29"/>
      <c r="T112" s="29"/>
      <c r="U112" s="29"/>
      <c r="V112" s="43"/>
      <c r="W112" s="27"/>
    </row>
    <row r="113" spans="2:23" ht="15" x14ac:dyDescent="0.25">
      <c r="B113" s="27"/>
      <c r="C113" s="28"/>
      <c r="D113" s="29"/>
      <c r="E113" s="29"/>
      <c r="F113" s="29"/>
      <c r="G113" s="29"/>
      <c r="H113" s="29"/>
      <c r="I113" s="109"/>
      <c r="J113" s="110"/>
      <c r="K113" s="111"/>
      <c r="L113" s="38"/>
      <c r="M113" s="29"/>
      <c r="N113" s="109"/>
      <c r="O113" s="111"/>
      <c r="P113" s="29"/>
      <c r="Q113" s="29"/>
      <c r="R113" s="29"/>
      <c r="S113" s="29"/>
      <c r="T113" s="29"/>
      <c r="U113" s="29"/>
      <c r="V113" s="43"/>
      <c r="W113" s="27"/>
    </row>
    <row r="114" spans="2:23" ht="15" x14ac:dyDescent="0.25">
      <c r="B114" s="27"/>
      <c r="C114" s="28"/>
      <c r="D114" s="29"/>
      <c r="E114" s="29"/>
      <c r="F114" s="29"/>
      <c r="G114" s="29"/>
      <c r="H114" s="29"/>
      <c r="I114" s="109"/>
      <c r="J114" s="110"/>
      <c r="K114" s="111"/>
      <c r="L114" s="38"/>
      <c r="M114" s="29"/>
      <c r="N114" s="109"/>
      <c r="O114" s="111"/>
      <c r="P114" s="29"/>
      <c r="Q114" s="29"/>
      <c r="R114" s="29"/>
      <c r="S114" s="29"/>
      <c r="T114" s="29"/>
      <c r="U114" s="29"/>
      <c r="V114" s="43"/>
      <c r="W114" s="27"/>
    </row>
    <row r="115" spans="2:23" ht="15" x14ac:dyDescent="0.25">
      <c r="B115" s="27"/>
      <c r="C115" s="28"/>
      <c r="D115" s="29"/>
      <c r="E115" s="29"/>
      <c r="F115" s="29"/>
      <c r="G115" s="29"/>
      <c r="H115" s="29"/>
      <c r="I115" s="109"/>
      <c r="J115" s="110"/>
      <c r="K115" s="111"/>
      <c r="L115" s="38"/>
      <c r="M115" s="29"/>
      <c r="N115" s="109"/>
      <c r="O115" s="111"/>
      <c r="P115" s="29"/>
      <c r="Q115" s="29"/>
      <c r="R115" s="29"/>
      <c r="S115" s="29"/>
      <c r="T115" s="29"/>
      <c r="U115" s="29"/>
      <c r="V115" s="43"/>
      <c r="W115" s="27"/>
    </row>
    <row r="116" spans="2:23" ht="15" x14ac:dyDescent="0.25">
      <c r="B116" s="27"/>
      <c r="C116" s="28"/>
      <c r="D116" s="29"/>
      <c r="E116" s="29"/>
      <c r="F116" s="29"/>
      <c r="G116" s="29"/>
      <c r="H116" s="29"/>
      <c r="I116" s="109"/>
      <c r="J116" s="110"/>
      <c r="K116" s="111"/>
      <c r="L116" s="38"/>
      <c r="M116" s="29"/>
      <c r="N116" s="109"/>
      <c r="O116" s="111"/>
      <c r="P116" s="29"/>
      <c r="Q116" s="29"/>
      <c r="R116" s="29"/>
      <c r="S116" s="29"/>
      <c r="T116" s="29"/>
      <c r="U116" s="29"/>
      <c r="V116" s="43"/>
      <c r="W116" s="27"/>
    </row>
    <row r="117" spans="2:23" ht="15" x14ac:dyDescent="0.25">
      <c r="B117" s="27"/>
      <c r="C117" s="28"/>
      <c r="D117" s="29"/>
      <c r="E117" s="29"/>
      <c r="F117" s="29"/>
      <c r="G117" s="29"/>
      <c r="H117" s="29"/>
      <c r="I117" s="109"/>
      <c r="J117" s="110"/>
      <c r="K117" s="111"/>
      <c r="L117" s="38"/>
      <c r="M117" s="29"/>
      <c r="N117" s="109"/>
      <c r="O117" s="111"/>
      <c r="P117" s="29"/>
      <c r="Q117" s="29"/>
      <c r="R117" s="29"/>
      <c r="S117" s="29"/>
      <c r="T117" s="29"/>
      <c r="U117" s="29"/>
      <c r="V117" s="43"/>
      <c r="W117" s="27"/>
    </row>
    <row r="118" spans="2:23" ht="15" x14ac:dyDescent="0.25">
      <c r="B118" s="27"/>
      <c r="C118" s="28"/>
      <c r="D118" s="29"/>
      <c r="E118" s="29"/>
      <c r="F118" s="29"/>
      <c r="G118" s="29"/>
      <c r="H118" s="29"/>
      <c r="I118" s="109"/>
      <c r="J118" s="110"/>
      <c r="K118" s="111"/>
      <c r="L118" s="38"/>
      <c r="M118" s="29"/>
      <c r="N118" s="109"/>
      <c r="O118" s="111"/>
      <c r="P118" s="29"/>
      <c r="Q118" s="29"/>
      <c r="R118" s="29"/>
      <c r="S118" s="29"/>
      <c r="T118" s="29"/>
      <c r="U118" s="29"/>
      <c r="V118" s="43"/>
      <c r="W118" s="27"/>
    </row>
    <row r="119" spans="2:23" ht="15.6" thickBot="1" x14ac:dyDescent="0.3">
      <c r="B119" s="27"/>
      <c r="C119" s="28"/>
      <c r="D119" s="29"/>
      <c r="E119" s="29"/>
      <c r="F119" s="29"/>
      <c r="G119" s="29"/>
      <c r="H119" s="29"/>
      <c r="I119" s="109"/>
      <c r="J119" s="110"/>
      <c r="K119" s="111"/>
      <c r="L119" s="38"/>
      <c r="M119" s="29"/>
      <c r="N119" s="106"/>
      <c r="O119" s="107"/>
      <c r="P119" s="29"/>
      <c r="Q119" s="29"/>
      <c r="R119" s="29"/>
      <c r="S119" s="29"/>
      <c r="T119" s="29"/>
      <c r="U119" s="29"/>
      <c r="V119" s="43"/>
      <c r="W119" s="27"/>
    </row>
    <row r="120" spans="2:23" ht="15" x14ac:dyDescent="0.25">
      <c r="B120" s="27"/>
      <c r="C120" s="28"/>
      <c r="D120" s="29"/>
      <c r="E120" s="29"/>
      <c r="F120" s="29"/>
      <c r="G120" s="29"/>
      <c r="H120" s="29"/>
      <c r="I120" s="109"/>
      <c r="J120" s="110"/>
      <c r="K120" s="111"/>
      <c r="L120" s="38"/>
      <c r="M120" s="29"/>
      <c r="N120" s="29"/>
      <c r="O120" s="29"/>
      <c r="P120" s="29"/>
      <c r="Q120" s="29"/>
      <c r="R120" s="29"/>
      <c r="S120" s="29"/>
      <c r="T120" s="29"/>
      <c r="U120" s="29"/>
      <c r="V120" s="43"/>
      <c r="W120" s="27"/>
    </row>
    <row r="121" spans="2:23" ht="15" x14ac:dyDescent="0.25">
      <c r="B121" s="27"/>
      <c r="C121" s="28"/>
      <c r="D121" s="29"/>
      <c r="E121" s="29"/>
      <c r="F121" s="29"/>
      <c r="G121" s="29"/>
      <c r="H121" s="29"/>
      <c r="I121" s="109"/>
      <c r="J121" s="110"/>
      <c r="K121" s="111"/>
      <c r="L121" s="38"/>
      <c r="M121" s="29"/>
      <c r="N121" s="29"/>
      <c r="O121" s="29"/>
      <c r="P121" s="29"/>
      <c r="Q121" s="29"/>
      <c r="R121" s="29"/>
      <c r="S121" s="29"/>
      <c r="T121" s="29"/>
      <c r="U121" s="29"/>
      <c r="V121" s="43"/>
      <c r="W121" s="27"/>
    </row>
    <row r="122" spans="2:23" ht="15" x14ac:dyDescent="0.25">
      <c r="B122" s="27"/>
      <c r="C122" s="28"/>
      <c r="D122" s="29"/>
      <c r="E122" s="29"/>
      <c r="F122" s="29"/>
      <c r="G122" s="29"/>
      <c r="H122" s="29"/>
      <c r="I122" s="109"/>
      <c r="J122" s="110"/>
      <c r="K122" s="111"/>
      <c r="L122" s="38"/>
      <c r="M122" s="29"/>
      <c r="N122" s="29"/>
      <c r="O122" s="29"/>
      <c r="P122" s="29"/>
      <c r="Q122" s="29"/>
      <c r="R122" s="29"/>
      <c r="S122" s="29"/>
      <c r="T122" s="29"/>
      <c r="U122" s="29"/>
      <c r="V122" s="43"/>
      <c r="W122" s="27"/>
    </row>
    <row r="123" spans="2:23" ht="15" x14ac:dyDescent="0.25">
      <c r="B123" s="27"/>
      <c r="C123" s="28"/>
      <c r="D123" s="29"/>
      <c r="E123" s="29"/>
      <c r="F123" s="29"/>
      <c r="G123" s="29"/>
      <c r="H123" s="29"/>
      <c r="I123" s="109"/>
      <c r="J123" s="110"/>
      <c r="K123" s="111"/>
      <c r="L123" s="38"/>
      <c r="M123" s="29"/>
      <c r="N123" s="29"/>
      <c r="O123" s="29"/>
      <c r="P123" s="29"/>
      <c r="Q123" s="29"/>
      <c r="R123" s="29"/>
      <c r="S123" s="29"/>
      <c r="T123" s="29"/>
      <c r="U123" s="29"/>
      <c r="V123" s="59"/>
      <c r="W123" s="27"/>
    </row>
    <row r="124" spans="2:23" ht="15" x14ac:dyDescent="0.25">
      <c r="B124" s="27"/>
      <c r="C124" s="28"/>
      <c r="D124" s="29"/>
      <c r="E124" s="29"/>
      <c r="F124" s="29"/>
      <c r="G124" s="29"/>
      <c r="H124" s="29"/>
      <c r="I124" s="109"/>
      <c r="J124" s="110"/>
      <c r="K124" s="111"/>
      <c r="L124" s="38"/>
      <c r="M124" s="29"/>
      <c r="N124" s="29"/>
      <c r="O124" s="29"/>
      <c r="P124" s="29"/>
      <c r="Q124" s="29"/>
      <c r="R124" s="29"/>
      <c r="S124" s="29"/>
      <c r="T124" s="29"/>
      <c r="U124" s="29"/>
      <c r="V124" s="59"/>
      <c r="W124" s="27"/>
    </row>
    <row r="125" spans="2:23" ht="15.6" thickBot="1" x14ac:dyDescent="0.3">
      <c r="B125" s="27"/>
      <c r="C125" s="28"/>
      <c r="D125" s="29"/>
      <c r="E125" s="29"/>
      <c r="F125" s="29"/>
      <c r="G125" s="29"/>
      <c r="H125" s="29"/>
      <c r="I125" s="106"/>
      <c r="J125" s="112"/>
      <c r="K125" s="107"/>
      <c r="L125" s="38"/>
      <c r="M125" s="29"/>
      <c r="N125" s="29"/>
      <c r="O125" s="29"/>
      <c r="P125" s="29"/>
      <c r="Q125" s="29"/>
      <c r="R125" s="29"/>
      <c r="S125" s="29"/>
      <c r="T125" s="29"/>
      <c r="U125" s="29"/>
      <c r="V125" s="59"/>
      <c r="W125" s="27"/>
    </row>
    <row r="126" spans="2:23" ht="15.6" thickBot="1" x14ac:dyDescent="0.3">
      <c r="B126" s="27"/>
      <c r="C126" s="28"/>
      <c r="D126" s="29"/>
      <c r="E126" s="29"/>
      <c r="F126" s="29"/>
      <c r="G126" s="29"/>
      <c r="H126" s="29"/>
      <c r="I126" s="86"/>
      <c r="J126" s="86"/>
      <c r="K126" s="31"/>
      <c r="L126" s="38"/>
      <c r="M126" s="29"/>
      <c r="N126" s="29"/>
      <c r="O126" s="29"/>
      <c r="P126" s="29"/>
      <c r="Q126" s="29"/>
      <c r="R126" s="29"/>
      <c r="S126" s="29"/>
      <c r="T126" s="29"/>
      <c r="U126" s="29"/>
      <c r="V126" s="59"/>
      <c r="W126" s="27"/>
    </row>
    <row r="127" spans="2:23" ht="15" x14ac:dyDescent="0.25">
      <c r="B127" s="27"/>
      <c r="C127" s="28"/>
      <c r="D127" s="29"/>
      <c r="E127" s="29"/>
      <c r="F127" s="29"/>
      <c r="G127" s="29"/>
      <c r="H127" s="29"/>
      <c r="I127" s="104" t="s">
        <v>161</v>
      </c>
      <c r="J127" s="108"/>
      <c r="K127" s="105"/>
      <c r="L127" s="38"/>
      <c r="M127" s="29"/>
      <c r="N127" s="29"/>
      <c r="O127" s="29"/>
      <c r="P127" s="29"/>
      <c r="Q127" s="29"/>
      <c r="R127" s="29"/>
      <c r="S127" s="29"/>
      <c r="T127" s="29"/>
      <c r="U127" s="29"/>
      <c r="V127" s="59"/>
      <c r="W127" s="27"/>
    </row>
    <row r="128" spans="2:23" ht="17.399999999999999" x14ac:dyDescent="0.3">
      <c r="B128" s="27"/>
      <c r="C128" s="28"/>
      <c r="D128" s="64"/>
      <c r="E128" s="64"/>
      <c r="F128" s="64"/>
      <c r="G128" s="64"/>
      <c r="H128" s="64"/>
      <c r="I128" s="109"/>
      <c r="J128" s="110"/>
      <c r="K128" s="111"/>
      <c r="L128" s="65"/>
      <c r="M128" s="64"/>
      <c r="N128" s="64"/>
      <c r="O128" s="64"/>
      <c r="P128" s="64"/>
      <c r="Q128" s="64"/>
      <c r="R128" s="64"/>
      <c r="S128" s="64"/>
      <c r="T128" s="59"/>
      <c r="U128" s="59"/>
      <c r="V128" s="59"/>
      <c r="W128" s="27"/>
    </row>
    <row r="129" spans="2:23" ht="17.399999999999999" x14ac:dyDescent="0.25">
      <c r="B129" s="27"/>
      <c r="C129" s="28"/>
      <c r="D129" s="64"/>
      <c r="E129" s="28"/>
      <c r="F129" s="28"/>
      <c r="G129" s="28"/>
      <c r="H129" s="28"/>
      <c r="I129" s="109"/>
      <c r="J129" s="110"/>
      <c r="K129" s="111"/>
      <c r="L129" s="38"/>
      <c r="M129" s="29"/>
      <c r="N129" s="29"/>
      <c r="O129" s="29"/>
      <c r="P129" s="29"/>
      <c r="Q129" s="29"/>
      <c r="R129" s="29"/>
      <c r="S129" s="29"/>
      <c r="T129" s="59"/>
      <c r="U129" s="59"/>
      <c r="V129" s="59"/>
      <c r="W129" s="27"/>
    </row>
    <row r="130" spans="2:23" ht="18" thickBot="1" x14ac:dyDescent="0.3">
      <c r="B130" s="27"/>
      <c r="C130" s="28"/>
      <c r="D130" s="64"/>
      <c r="E130" s="28"/>
      <c r="F130" s="28"/>
      <c r="G130" s="28"/>
      <c r="H130" s="28"/>
      <c r="I130" s="106"/>
      <c r="J130" s="112"/>
      <c r="K130" s="107"/>
      <c r="L130" s="38"/>
      <c r="M130" s="29"/>
      <c r="N130" s="29"/>
      <c r="O130" s="29"/>
      <c r="P130" s="29"/>
      <c r="Q130" s="29"/>
      <c r="R130" s="29"/>
      <c r="S130" s="29"/>
      <c r="T130" s="59"/>
      <c r="U130" s="59"/>
      <c r="V130" s="59"/>
      <c r="W130" s="27"/>
    </row>
    <row r="131" spans="2:23" ht="17.399999999999999" x14ac:dyDescent="0.25">
      <c r="B131" s="27"/>
      <c r="C131" s="28"/>
      <c r="D131" s="64"/>
      <c r="E131" s="28"/>
      <c r="F131" s="28"/>
      <c r="G131" s="28"/>
      <c r="H131" s="28"/>
      <c r="I131" s="28"/>
      <c r="J131" s="28"/>
      <c r="K131" s="31"/>
      <c r="L131" s="38"/>
      <c r="M131" s="29"/>
      <c r="N131" s="29"/>
      <c r="O131" s="29"/>
      <c r="P131" s="29"/>
      <c r="Q131" s="29"/>
      <c r="R131" s="29"/>
      <c r="S131" s="29"/>
      <c r="T131" s="59"/>
      <c r="U131" s="59"/>
      <c r="V131" s="59"/>
      <c r="W131" s="27"/>
    </row>
    <row r="132" spans="2:23" ht="17.399999999999999" x14ac:dyDescent="0.3">
      <c r="B132" s="27"/>
      <c r="C132" s="28"/>
      <c r="D132" s="66"/>
      <c r="E132" s="66"/>
      <c r="F132" s="66"/>
      <c r="G132" s="66"/>
      <c r="H132" s="66"/>
      <c r="I132" s="66"/>
      <c r="J132" s="66"/>
      <c r="K132" s="67"/>
      <c r="L132" s="68"/>
      <c r="M132" s="66"/>
      <c r="N132" s="66"/>
      <c r="O132" s="66"/>
      <c r="P132" s="66"/>
      <c r="Q132" s="66"/>
      <c r="R132" s="66"/>
      <c r="S132" s="66"/>
      <c r="T132" s="59"/>
      <c r="U132" s="59"/>
      <c r="V132" s="59"/>
      <c r="W132" s="27"/>
    </row>
    <row r="133" spans="2:23" ht="17.399999999999999" x14ac:dyDescent="0.3">
      <c r="B133" s="27"/>
      <c r="C133" s="28"/>
      <c r="D133" s="66"/>
      <c r="E133" s="66"/>
      <c r="F133" s="66"/>
      <c r="G133" s="66"/>
      <c r="H133" s="66"/>
      <c r="I133" s="66"/>
      <c r="J133" s="66"/>
      <c r="K133" s="67"/>
      <c r="L133" s="68"/>
      <c r="M133" s="66"/>
      <c r="N133" s="66"/>
      <c r="O133" s="66"/>
      <c r="P133" s="66"/>
      <c r="Q133" s="66"/>
      <c r="R133" s="66"/>
      <c r="S133" s="66"/>
      <c r="T133" s="59"/>
      <c r="U133" s="59"/>
      <c r="V133" s="59"/>
      <c r="W133" s="27"/>
    </row>
    <row r="134" spans="2:23" ht="17.399999999999999" x14ac:dyDescent="0.3">
      <c r="B134" s="27"/>
      <c r="C134" s="28"/>
      <c r="D134" s="66"/>
      <c r="E134" s="66"/>
      <c r="F134" s="66"/>
      <c r="G134" s="66"/>
      <c r="H134" s="66"/>
      <c r="I134" s="66"/>
      <c r="J134" s="66"/>
      <c r="K134" s="67"/>
      <c r="L134" s="68"/>
      <c r="M134" s="66"/>
      <c r="N134" s="66"/>
      <c r="O134" s="66"/>
      <c r="P134" s="66"/>
      <c r="Q134" s="66"/>
      <c r="R134" s="66"/>
      <c r="S134" s="66"/>
      <c r="T134" s="59"/>
      <c r="U134" s="59"/>
      <c r="V134" s="59"/>
      <c r="W134" s="27"/>
    </row>
    <row r="135" spans="2:23" ht="17.399999999999999" x14ac:dyDescent="0.3">
      <c r="B135" s="27"/>
      <c r="C135" s="28"/>
      <c r="D135" s="66"/>
      <c r="E135" s="66"/>
      <c r="F135" s="66"/>
      <c r="G135" s="66"/>
      <c r="H135" s="66"/>
      <c r="I135" s="66"/>
      <c r="J135" s="66"/>
      <c r="K135" s="67"/>
      <c r="L135" s="68"/>
      <c r="M135" s="66"/>
      <c r="N135" s="66"/>
      <c r="O135" s="66"/>
      <c r="P135" s="66"/>
      <c r="Q135" s="66"/>
      <c r="R135" s="66"/>
      <c r="S135" s="66"/>
      <c r="T135" s="59"/>
      <c r="U135" s="59"/>
      <c r="V135" s="59"/>
      <c r="W135" s="27"/>
    </row>
    <row r="136" spans="2:23" ht="17.399999999999999" x14ac:dyDescent="0.3">
      <c r="B136" s="27"/>
      <c r="C136" s="28"/>
      <c r="D136" s="66"/>
      <c r="E136" s="66"/>
      <c r="F136" s="66"/>
      <c r="G136" s="66"/>
      <c r="H136" s="66"/>
      <c r="I136" s="66"/>
      <c r="J136" s="66"/>
      <c r="K136" s="67"/>
      <c r="L136" s="68"/>
      <c r="M136" s="66"/>
      <c r="N136" s="66"/>
      <c r="O136" s="66"/>
      <c r="P136" s="66"/>
      <c r="Q136" s="66"/>
      <c r="R136" s="66"/>
      <c r="S136" s="66"/>
      <c r="T136" s="59"/>
      <c r="U136" s="59"/>
      <c r="V136" s="59"/>
      <c r="W136" s="27"/>
    </row>
    <row r="137" spans="2:23" ht="17.399999999999999" x14ac:dyDescent="0.3">
      <c r="B137" s="27"/>
      <c r="C137" s="28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43"/>
      <c r="U137" s="43"/>
      <c r="V137" s="43"/>
      <c r="W137" s="27"/>
    </row>
    <row r="138" spans="2:23" ht="17.399999999999999" x14ac:dyDescent="0.3">
      <c r="B138" s="27"/>
      <c r="C138" s="28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59"/>
      <c r="U138" s="59"/>
      <c r="V138" s="59"/>
      <c r="W138" s="27"/>
    </row>
    <row r="139" spans="2:23" ht="17.399999999999999" x14ac:dyDescent="0.3">
      <c r="B139" s="27"/>
      <c r="C139" s="28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59"/>
      <c r="U139" s="59"/>
      <c r="V139" s="59"/>
      <c r="W139" s="27"/>
    </row>
    <row r="140" spans="2:23" ht="18" thickBot="1" x14ac:dyDescent="0.35">
      <c r="B140" s="27"/>
      <c r="C140" s="28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59"/>
      <c r="U140" s="59"/>
      <c r="V140" s="59"/>
      <c r="W140" s="27"/>
    </row>
    <row r="141" spans="2:23" ht="21.6" thickBot="1" x14ac:dyDescent="0.35">
      <c r="B141" s="27"/>
      <c r="C141" s="28"/>
      <c r="D141" s="66"/>
      <c r="E141" s="143" t="s">
        <v>152</v>
      </c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5"/>
      <c r="T141" s="59"/>
      <c r="U141" s="59"/>
      <c r="V141" s="59"/>
      <c r="W141" s="27"/>
    </row>
    <row r="142" spans="2:23" ht="17.399999999999999" x14ac:dyDescent="0.3">
      <c r="B142" s="27"/>
      <c r="C142" s="28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59"/>
      <c r="U142" s="59"/>
      <c r="V142" s="59"/>
      <c r="W142" s="27"/>
    </row>
    <row r="143" spans="2:23" ht="17.399999999999999" x14ac:dyDescent="0.3">
      <c r="B143" s="27"/>
      <c r="C143" s="28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59"/>
      <c r="U143" s="59"/>
      <c r="V143" s="59"/>
      <c r="W143" s="27"/>
    </row>
    <row r="144" spans="2:23" ht="18" thickBot="1" x14ac:dyDescent="0.35">
      <c r="B144" s="27"/>
      <c r="C144" s="28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59"/>
      <c r="U144" s="59"/>
      <c r="V144" s="59"/>
      <c r="W144" s="27"/>
    </row>
    <row r="145" spans="2:23" ht="23.4" thickBot="1" x14ac:dyDescent="0.35">
      <c r="B145" s="27"/>
      <c r="C145" s="28"/>
      <c r="D145" s="160" t="s">
        <v>143</v>
      </c>
      <c r="E145" s="161"/>
      <c r="F145" s="161"/>
      <c r="G145" s="161"/>
      <c r="H145" s="162"/>
      <c r="I145" s="161" t="s">
        <v>156</v>
      </c>
      <c r="J145" s="161"/>
      <c r="K145" s="161"/>
      <c r="L145" s="161"/>
      <c r="M145" s="162"/>
      <c r="N145" s="69"/>
      <c r="O145" s="69"/>
      <c r="P145" s="69"/>
      <c r="Q145" s="69"/>
      <c r="R145" s="69"/>
      <c r="S145" s="69"/>
      <c r="T145" s="59"/>
      <c r="U145" s="59"/>
      <c r="V145" s="59"/>
      <c r="W145" s="27"/>
    </row>
    <row r="146" spans="2:23" ht="17.399999999999999" x14ac:dyDescent="0.3">
      <c r="B146" s="27"/>
      <c r="C146" s="28"/>
      <c r="D146" s="69"/>
      <c r="E146" s="28"/>
      <c r="F146" s="28"/>
      <c r="G146" s="28"/>
      <c r="H146" s="70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59"/>
      <c r="U146" s="59"/>
      <c r="V146" s="59"/>
      <c r="W146" s="27"/>
    </row>
    <row r="147" spans="2:23" ht="18" thickBot="1" x14ac:dyDescent="0.35">
      <c r="B147" s="27"/>
      <c r="C147" s="28"/>
      <c r="D147" s="69"/>
      <c r="E147" s="69"/>
      <c r="F147" s="69"/>
      <c r="G147" s="69"/>
      <c r="H147" s="71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59"/>
      <c r="U147" s="59"/>
      <c r="V147" s="59"/>
      <c r="W147" s="27"/>
    </row>
    <row r="148" spans="2:23" ht="18" thickBot="1" x14ac:dyDescent="0.35">
      <c r="B148" s="27"/>
      <c r="C148" s="28"/>
      <c r="D148" s="69"/>
      <c r="E148" s="149" t="s">
        <v>162</v>
      </c>
      <c r="F148" s="150"/>
      <c r="G148" s="151"/>
      <c r="H148" s="71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59"/>
      <c r="U148" s="59"/>
      <c r="V148" s="59"/>
      <c r="W148" s="27"/>
    </row>
    <row r="149" spans="2:23" ht="18" thickBot="1" x14ac:dyDescent="0.3">
      <c r="B149" s="27"/>
      <c r="C149" s="28"/>
      <c r="E149" s="152"/>
      <c r="F149" s="153"/>
      <c r="G149" s="154"/>
      <c r="H149" s="71"/>
      <c r="I149" s="69"/>
      <c r="J149" s="88" t="s">
        <v>3</v>
      </c>
      <c r="K149" s="29"/>
      <c r="L149" s="87" t="s">
        <v>3</v>
      </c>
      <c r="M149" s="69"/>
      <c r="N149" s="93" t="s">
        <v>145</v>
      </c>
      <c r="O149" s="90">
        <f>COUNT(L150:L159)</f>
        <v>10</v>
      </c>
      <c r="P149" s="69"/>
      <c r="Q149" s="69"/>
      <c r="R149" s="69"/>
      <c r="S149" s="69"/>
      <c r="T149" s="59"/>
      <c r="U149" s="59"/>
      <c r="V149" s="59"/>
      <c r="W149" s="27"/>
    </row>
    <row r="150" spans="2:23" ht="17.399999999999999" x14ac:dyDescent="0.25">
      <c r="B150" s="27"/>
      <c r="C150" s="28"/>
      <c r="D150" s="69"/>
      <c r="E150" s="72"/>
      <c r="F150" s="72"/>
      <c r="G150" s="72"/>
      <c r="H150" s="71"/>
      <c r="I150" s="69"/>
      <c r="J150" s="33">
        <v>1</v>
      </c>
      <c r="K150" s="29"/>
      <c r="L150" s="33">
        <v>1</v>
      </c>
      <c r="M150" s="69"/>
      <c r="N150" s="69"/>
      <c r="O150" s="69"/>
      <c r="P150" s="69"/>
      <c r="Q150" s="69"/>
      <c r="R150" s="69"/>
      <c r="S150" s="69"/>
      <c r="T150" s="59"/>
      <c r="U150" s="59"/>
      <c r="V150" s="59"/>
      <c r="W150" s="27"/>
    </row>
    <row r="151" spans="2:23" ht="18" thickBot="1" x14ac:dyDescent="0.3">
      <c r="B151" s="27"/>
      <c r="C151" s="28"/>
      <c r="D151" s="69"/>
      <c r="F151" s="72"/>
      <c r="G151" s="72"/>
      <c r="H151" s="71"/>
      <c r="I151" s="69"/>
      <c r="J151" s="34">
        <v>4</v>
      </c>
      <c r="K151" s="29"/>
      <c r="L151" s="34">
        <v>4</v>
      </c>
      <c r="M151" s="69"/>
      <c r="O151" s="69"/>
      <c r="P151" s="69"/>
      <c r="Q151" s="69"/>
      <c r="R151" s="69"/>
      <c r="S151" s="69"/>
      <c r="T151" s="59"/>
      <c r="U151" s="59"/>
      <c r="V151" s="59"/>
      <c r="W151" s="27"/>
    </row>
    <row r="152" spans="2:23" ht="18" customHeight="1" thickBot="1" x14ac:dyDescent="0.3">
      <c r="B152" s="27"/>
      <c r="C152" s="28"/>
      <c r="D152" s="93" t="s">
        <v>145</v>
      </c>
      <c r="E152" s="94">
        <f t="array" ref="E152">SUM(1/COUNTIF(S13:S34,S13:S34))</f>
        <v>10</v>
      </c>
      <c r="F152" s="72"/>
      <c r="G152" s="72"/>
      <c r="H152" s="71"/>
      <c r="I152" s="69"/>
      <c r="J152" s="34">
        <v>6</v>
      </c>
      <c r="K152" s="29"/>
      <c r="L152" s="34">
        <v>6</v>
      </c>
      <c r="M152" s="69"/>
      <c r="N152" s="104" t="s">
        <v>153</v>
      </c>
      <c r="O152" s="108"/>
      <c r="P152" s="105"/>
      <c r="Q152" s="69"/>
      <c r="R152" s="69"/>
      <c r="S152" s="69"/>
      <c r="T152" s="59"/>
      <c r="U152" s="59"/>
      <c r="V152" s="59"/>
      <c r="W152" s="27"/>
    </row>
    <row r="153" spans="2:23" ht="18" thickBot="1" x14ac:dyDescent="0.3">
      <c r="B153" s="27"/>
      <c r="C153" s="28"/>
      <c r="D153" s="69"/>
      <c r="E153" s="72"/>
      <c r="F153" s="72"/>
      <c r="G153" s="72"/>
      <c r="H153" s="71"/>
      <c r="I153" s="69"/>
      <c r="J153" s="34">
        <v>7</v>
      </c>
      <c r="K153" s="29"/>
      <c r="L153" s="34">
        <v>7</v>
      </c>
      <c r="M153" s="69"/>
      <c r="N153" s="106"/>
      <c r="O153" s="112"/>
      <c r="P153" s="107"/>
      <c r="Q153" s="69"/>
      <c r="R153" s="69"/>
      <c r="S153" s="69"/>
      <c r="T153" s="59"/>
      <c r="U153" s="59"/>
      <c r="V153" s="59"/>
      <c r="W153" s="27"/>
    </row>
    <row r="154" spans="2:23" ht="18" thickBot="1" x14ac:dyDescent="0.3">
      <c r="B154" s="27"/>
      <c r="C154" s="28"/>
      <c r="D154" s="69"/>
      <c r="E154" s="69"/>
      <c r="F154" s="69"/>
      <c r="G154" s="72"/>
      <c r="H154" s="71"/>
      <c r="I154" s="69"/>
      <c r="J154" s="34">
        <v>1</v>
      </c>
      <c r="K154" s="29"/>
      <c r="L154" s="34">
        <v>8</v>
      </c>
      <c r="M154" s="69"/>
      <c r="N154" s="69"/>
      <c r="O154" s="69"/>
      <c r="P154" s="69"/>
      <c r="Q154" s="69"/>
      <c r="R154" s="69"/>
      <c r="S154" s="69"/>
      <c r="T154" s="59"/>
      <c r="U154" s="59"/>
      <c r="V154" s="59"/>
      <c r="W154" s="27"/>
    </row>
    <row r="155" spans="2:23" ht="18" customHeight="1" x14ac:dyDescent="0.25">
      <c r="B155" s="27"/>
      <c r="C155" s="28"/>
      <c r="E155" s="28"/>
      <c r="F155" s="104" t="s">
        <v>144</v>
      </c>
      <c r="G155" s="155"/>
      <c r="H155" s="71"/>
      <c r="I155" s="69"/>
      <c r="J155" s="34">
        <v>8</v>
      </c>
      <c r="K155" s="29"/>
      <c r="L155" s="34">
        <v>9</v>
      </c>
      <c r="M155" s="69"/>
      <c r="N155" s="69"/>
      <c r="O155" s="69"/>
      <c r="P155" s="69"/>
      <c r="Q155" s="69"/>
      <c r="R155" s="69"/>
      <c r="S155" s="69"/>
      <c r="T155" s="59"/>
      <c r="U155" s="59"/>
      <c r="V155" s="59"/>
      <c r="W155" s="27"/>
    </row>
    <row r="156" spans="2:23" ht="17.399999999999999" x14ac:dyDescent="0.25">
      <c r="B156" s="27"/>
      <c r="C156" s="28"/>
      <c r="D156" s="69"/>
      <c r="E156" s="69"/>
      <c r="F156" s="156"/>
      <c r="G156" s="157"/>
      <c r="H156" s="71"/>
      <c r="I156" s="69"/>
      <c r="J156" s="34">
        <v>8</v>
      </c>
      <c r="K156" s="29"/>
      <c r="L156" s="34">
        <v>2</v>
      </c>
      <c r="M156" s="69"/>
      <c r="N156" s="69"/>
      <c r="O156" s="69"/>
      <c r="P156" s="69"/>
      <c r="Q156" s="69"/>
      <c r="R156" s="69"/>
      <c r="S156" s="69"/>
      <c r="T156" s="59"/>
      <c r="U156" s="59"/>
      <c r="V156" s="59"/>
      <c r="W156" s="27"/>
    </row>
    <row r="157" spans="2:23" ht="17.399999999999999" x14ac:dyDescent="0.25">
      <c r="B157" s="27"/>
      <c r="C157" s="28"/>
      <c r="D157" s="69"/>
      <c r="E157" s="69"/>
      <c r="F157" s="156"/>
      <c r="G157" s="157"/>
      <c r="H157" s="71"/>
      <c r="I157" s="69"/>
      <c r="J157" s="34">
        <v>7</v>
      </c>
      <c r="K157" s="29"/>
      <c r="L157" s="34">
        <v>5</v>
      </c>
      <c r="M157" s="69"/>
      <c r="N157" s="69"/>
      <c r="O157" s="69"/>
      <c r="P157" s="69"/>
      <c r="Q157" s="69"/>
      <c r="R157" s="69"/>
      <c r="S157" s="69"/>
      <c r="T157" s="59"/>
      <c r="U157" s="59"/>
      <c r="V157" s="59"/>
      <c r="W157" s="27"/>
    </row>
    <row r="158" spans="2:23" ht="17.399999999999999" x14ac:dyDescent="0.25">
      <c r="B158" s="27"/>
      <c r="C158" s="28"/>
      <c r="D158" s="43"/>
      <c r="E158" s="43"/>
      <c r="F158" s="156"/>
      <c r="G158" s="157"/>
      <c r="H158" s="73"/>
      <c r="I158" s="42"/>
      <c r="J158" s="34">
        <v>9</v>
      </c>
      <c r="K158" s="29"/>
      <c r="L158" s="34">
        <v>3</v>
      </c>
      <c r="M158" s="74"/>
      <c r="N158" s="74"/>
      <c r="O158" s="74"/>
      <c r="P158" s="74"/>
      <c r="Q158" s="42"/>
      <c r="R158" s="42"/>
      <c r="S158" s="42"/>
      <c r="T158" s="59"/>
      <c r="U158" s="59"/>
      <c r="V158" s="59"/>
      <c r="W158" s="27"/>
    </row>
    <row r="159" spans="2:23" ht="17.399999999999999" x14ac:dyDescent="0.25">
      <c r="B159" s="27"/>
      <c r="C159" s="28"/>
      <c r="D159" s="43"/>
      <c r="E159" s="43"/>
      <c r="F159" s="156"/>
      <c r="G159" s="157"/>
      <c r="H159" s="73"/>
      <c r="I159" s="42"/>
      <c r="J159" s="34">
        <v>6</v>
      </c>
      <c r="K159" s="29"/>
      <c r="L159" s="34">
        <v>10</v>
      </c>
      <c r="M159" s="74"/>
      <c r="N159" s="74"/>
      <c r="O159" s="74"/>
      <c r="P159" s="74"/>
      <c r="Q159" s="42"/>
      <c r="R159" s="42"/>
      <c r="S159" s="42"/>
      <c r="T159" s="59"/>
      <c r="U159" s="59"/>
      <c r="V159" s="59"/>
      <c r="W159" s="27"/>
    </row>
    <row r="160" spans="2:23" ht="17.399999999999999" x14ac:dyDescent="0.3">
      <c r="B160" s="27"/>
      <c r="C160" s="28"/>
      <c r="D160" s="43"/>
      <c r="E160" s="43"/>
      <c r="F160" s="156"/>
      <c r="G160" s="157"/>
      <c r="H160" s="73"/>
      <c r="I160" s="42"/>
      <c r="J160" s="34">
        <v>2</v>
      </c>
      <c r="K160" s="29"/>
      <c r="L160" s="89"/>
      <c r="M160" s="74"/>
      <c r="N160" s="74"/>
      <c r="O160" s="74"/>
      <c r="P160" s="74"/>
      <c r="Q160" s="42"/>
      <c r="R160" s="42"/>
      <c r="S160" s="42"/>
      <c r="T160" s="59"/>
      <c r="U160" s="59"/>
      <c r="V160" s="59"/>
      <c r="W160" s="27"/>
    </row>
    <row r="161" spans="2:23" ht="17.399999999999999" x14ac:dyDescent="0.3">
      <c r="B161" s="27"/>
      <c r="C161" s="28"/>
      <c r="D161" s="43"/>
      <c r="E161" s="43"/>
      <c r="F161" s="156"/>
      <c r="G161" s="157"/>
      <c r="H161" s="73"/>
      <c r="I161" s="42"/>
      <c r="J161" s="34">
        <v>5</v>
      </c>
      <c r="K161" s="29"/>
      <c r="L161" s="89"/>
      <c r="M161" s="74"/>
      <c r="N161" s="74"/>
      <c r="O161" s="74"/>
      <c r="P161" s="74"/>
      <c r="Q161" s="42"/>
      <c r="R161" s="42"/>
      <c r="S161" s="42"/>
      <c r="T161" s="59"/>
      <c r="U161" s="59"/>
      <c r="V161" s="59"/>
      <c r="W161" s="27"/>
    </row>
    <row r="162" spans="2:23" ht="17.399999999999999" x14ac:dyDescent="0.3">
      <c r="B162" s="27"/>
      <c r="C162" s="28"/>
      <c r="D162" s="43"/>
      <c r="E162" s="43"/>
      <c r="F162" s="156"/>
      <c r="G162" s="157"/>
      <c r="H162" s="73"/>
      <c r="I162" s="42"/>
      <c r="J162" s="34">
        <v>6</v>
      </c>
      <c r="K162" s="29"/>
      <c r="L162" s="89"/>
      <c r="M162" s="74"/>
      <c r="N162" s="74"/>
      <c r="O162" s="74"/>
      <c r="P162" s="74"/>
      <c r="Q162" s="42"/>
      <c r="R162" s="42"/>
      <c r="S162" s="42"/>
      <c r="T162" s="59"/>
      <c r="U162" s="59"/>
      <c r="V162" s="59"/>
      <c r="W162" s="27"/>
    </row>
    <row r="163" spans="2:23" ht="18" customHeight="1" x14ac:dyDescent="0.25">
      <c r="B163" s="27"/>
      <c r="C163" s="28"/>
      <c r="D163" s="43"/>
      <c r="E163" s="43"/>
      <c r="F163" s="156"/>
      <c r="G163" s="157"/>
      <c r="H163" s="73"/>
      <c r="I163" s="42"/>
      <c r="J163" s="34">
        <v>4</v>
      </c>
      <c r="K163" s="29"/>
      <c r="L163" s="91"/>
      <c r="M163" s="91"/>
      <c r="N163" s="91"/>
      <c r="O163" s="74"/>
      <c r="P163" s="74"/>
      <c r="Q163" s="42"/>
      <c r="R163" s="42"/>
      <c r="S163" s="42"/>
      <c r="T163" s="59"/>
      <c r="U163" s="59"/>
      <c r="V163" s="59"/>
      <c r="W163" s="27"/>
    </row>
    <row r="164" spans="2:23" ht="17.399999999999999" x14ac:dyDescent="0.25">
      <c r="B164" s="27"/>
      <c r="C164" s="28"/>
      <c r="D164" s="43"/>
      <c r="E164" s="43"/>
      <c r="F164" s="156"/>
      <c r="G164" s="157"/>
      <c r="H164" s="73"/>
      <c r="I164" s="42"/>
      <c r="J164" s="34">
        <v>5</v>
      </c>
      <c r="K164" s="29"/>
      <c r="L164" s="91"/>
      <c r="M164" s="91"/>
      <c r="N164" s="91"/>
      <c r="O164" s="74"/>
      <c r="P164" s="74"/>
      <c r="Q164" s="42"/>
      <c r="R164" s="42"/>
      <c r="S164" s="42"/>
      <c r="T164" s="59"/>
      <c r="U164" s="59"/>
      <c r="V164" s="59"/>
      <c r="W164" s="27"/>
    </row>
    <row r="165" spans="2:23" ht="17.399999999999999" x14ac:dyDescent="0.3">
      <c r="B165" s="27"/>
      <c r="C165" s="28"/>
      <c r="D165" s="43"/>
      <c r="E165" s="43"/>
      <c r="F165" s="156"/>
      <c r="G165" s="157"/>
      <c r="H165" s="73"/>
      <c r="I165" s="42"/>
      <c r="J165" s="34">
        <v>6</v>
      </c>
      <c r="K165" s="29"/>
      <c r="L165" s="89"/>
      <c r="M165" s="74"/>
      <c r="N165" s="74"/>
      <c r="O165" s="74"/>
      <c r="P165" s="74"/>
      <c r="Q165" s="42"/>
      <c r="R165" s="42"/>
      <c r="S165" s="42"/>
      <c r="T165" s="59"/>
      <c r="U165" s="59"/>
      <c r="V165" s="59"/>
      <c r="W165" s="27"/>
    </row>
    <row r="166" spans="2:23" ht="17.399999999999999" x14ac:dyDescent="0.3">
      <c r="B166" s="27"/>
      <c r="C166" s="28"/>
      <c r="D166" s="43"/>
      <c r="E166" s="43"/>
      <c r="F166" s="156"/>
      <c r="G166" s="157"/>
      <c r="H166" s="73"/>
      <c r="I166" s="42"/>
      <c r="J166" s="34">
        <v>2</v>
      </c>
      <c r="K166" s="29"/>
      <c r="L166" s="89"/>
      <c r="M166" s="74"/>
      <c r="N166" s="74"/>
      <c r="O166" s="74"/>
      <c r="P166" s="74"/>
      <c r="Q166" s="42"/>
      <c r="R166" s="42"/>
      <c r="S166" s="42"/>
      <c r="T166" s="59"/>
      <c r="U166" s="59"/>
      <c r="V166" s="59"/>
      <c r="W166" s="27"/>
    </row>
    <row r="167" spans="2:23" ht="17.399999999999999" x14ac:dyDescent="0.3">
      <c r="B167" s="27"/>
      <c r="C167" s="28"/>
      <c r="D167" s="43"/>
      <c r="E167" s="43"/>
      <c r="F167" s="156"/>
      <c r="G167" s="157"/>
      <c r="H167" s="73"/>
      <c r="I167" s="42"/>
      <c r="J167" s="34">
        <v>8</v>
      </c>
      <c r="K167" s="29"/>
      <c r="L167" s="89"/>
      <c r="M167" s="74"/>
      <c r="N167" s="74"/>
      <c r="O167" s="74"/>
      <c r="P167" s="74"/>
      <c r="Q167" s="42"/>
      <c r="R167" s="42"/>
      <c r="S167" s="42"/>
      <c r="T167" s="59"/>
      <c r="U167" s="59"/>
      <c r="V167" s="59"/>
      <c r="W167" s="27"/>
    </row>
    <row r="168" spans="2:23" ht="17.399999999999999" x14ac:dyDescent="0.3">
      <c r="B168" s="27"/>
      <c r="C168" s="28"/>
      <c r="D168" s="43"/>
      <c r="E168" s="43"/>
      <c r="F168" s="156"/>
      <c r="G168" s="157"/>
      <c r="H168" s="73"/>
      <c r="I168" s="42"/>
      <c r="J168" s="34">
        <v>4</v>
      </c>
      <c r="K168" s="29"/>
      <c r="L168" s="89"/>
      <c r="M168" s="74"/>
      <c r="N168" s="74"/>
      <c r="O168" s="74"/>
      <c r="P168" s="74"/>
      <c r="Q168" s="42"/>
      <c r="R168" s="42"/>
      <c r="S168" s="42"/>
      <c r="T168" s="59"/>
      <c r="U168" s="59"/>
      <c r="V168" s="59"/>
      <c r="W168" s="27"/>
    </row>
    <row r="169" spans="2:23" ht="18" thickBot="1" x14ac:dyDescent="0.35">
      <c r="B169" s="27"/>
      <c r="C169" s="28"/>
      <c r="D169" s="43"/>
      <c r="E169" s="43"/>
      <c r="F169" s="158"/>
      <c r="G169" s="159"/>
      <c r="H169" s="73"/>
      <c r="I169" s="42"/>
      <c r="J169" s="34">
        <v>3</v>
      </c>
      <c r="K169" s="29"/>
      <c r="L169" s="89"/>
      <c r="M169" s="74"/>
      <c r="N169" s="74"/>
      <c r="O169" s="74"/>
      <c r="P169" s="74"/>
      <c r="Q169" s="42"/>
      <c r="R169" s="42"/>
      <c r="S169" s="42"/>
      <c r="T169" s="59"/>
      <c r="U169" s="59"/>
      <c r="V169" s="59"/>
      <c r="W169" s="27"/>
    </row>
    <row r="170" spans="2:23" ht="16.2" thickBot="1" x14ac:dyDescent="0.35">
      <c r="B170" s="27"/>
      <c r="C170" s="28"/>
      <c r="D170" s="43"/>
      <c r="E170" s="43"/>
      <c r="F170" s="43"/>
      <c r="G170" s="43"/>
      <c r="H170" s="73"/>
      <c r="I170" s="42"/>
      <c r="J170" s="34">
        <v>8</v>
      </c>
      <c r="K170" s="29"/>
      <c r="L170" s="89"/>
      <c r="M170" s="42"/>
      <c r="N170" s="42"/>
      <c r="O170" s="42"/>
      <c r="P170" s="42"/>
      <c r="Q170" s="42"/>
      <c r="R170" s="42"/>
      <c r="S170" s="42"/>
      <c r="T170" s="59"/>
      <c r="U170" s="59"/>
      <c r="V170" s="59"/>
      <c r="W170" s="27"/>
    </row>
    <row r="171" spans="2:23" ht="15.6" x14ac:dyDescent="0.3">
      <c r="B171" s="27"/>
      <c r="C171" s="28"/>
      <c r="D171" s="43"/>
      <c r="E171" s="43"/>
      <c r="F171" s="104" t="s">
        <v>158</v>
      </c>
      <c r="G171" s="105"/>
      <c r="H171" s="73"/>
      <c r="I171" s="42"/>
      <c r="J171" s="34">
        <v>10</v>
      </c>
      <c r="K171" s="29"/>
      <c r="L171" s="89"/>
      <c r="M171" s="42"/>
      <c r="N171" s="42"/>
      <c r="O171" s="42"/>
      <c r="P171" s="42"/>
      <c r="Q171" s="42"/>
      <c r="R171" s="42"/>
      <c r="S171" s="42"/>
      <c r="T171" s="59"/>
      <c r="U171" s="59"/>
      <c r="V171" s="59"/>
      <c r="W171" s="27"/>
    </row>
    <row r="172" spans="2:23" ht="15" x14ac:dyDescent="0.25">
      <c r="B172" s="27"/>
      <c r="C172" s="28"/>
      <c r="D172" s="43"/>
      <c r="E172" s="43"/>
      <c r="F172" s="109"/>
      <c r="G172" s="111"/>
      <c r="H172" s="73"/>
      <c r="I172" s="42"/>
      <c r="J172" s="42"/>
      <c r="K172" s="42"/>
      <c r="L172" s="29"/>
      <c r="M172" s="42"/>
      <c r="N172" s="43"/>
      <c r="O172" s="43"/>
      <c r="P172" s="43"/>
      <c r="Q172" s="43"/>
      <c r="R172" s="43"/>
      <c r="S172" s="59"/>
      <c r="T172" s="59"/>
      <c r="U172" s="59"/>
      <c r="V172" s="59"/>
      <c r="W172" s="27"/>
    </row>
    <row r="173" spans="2:23" ht="13.2" x14ac:dyDescent="0.3">
      <c r="B173" s="27"/>
      <c r="C173" s="28"/>
      <c r="D173" s="43"/>
      <c r="E173" s="43"/>
      <c r="F173" s="109"/>
      <c r="G173" s="111"/>
      <c r="H173" s="73"/>
      <c r="I173" s="42"/>
      <c r="J173" s="42"/>
      <c r="K173" s="42"/>
      <c r="L173" s="42"/>
      <c r="M173" s="42"/>
      <c r="N173" s="43"/>
      <c r="O173" s="43"/>
      <c r="P173" s="43"/>
      <c r="Q173" s="43"/>
      <c r="R173" s="43"/>
      <c r="S173" s="59"/>
      <c r="T173" s="59"/>
      <c r="U173" s="59"/>
      <c r="V173" s="59"/>
      <c r="W173" s="27"/>
    </row>
    <row r="174" spans="2:23" ht="13.2" x14ac:dyDescent="0.3">
      <c r="B174" s="27"/>
      <c r="C174" s="28"/>
      <c r="D174" s="43"/>
      <c r="E174" s="43"/>
      <c r="F174" s="109"/>
      <c r="G174" s="111"/>
      <c r="H174" s="73"/>
      <c r="I174" s="42"/>
      <c r="J174" s="42"/>
      <c r="K174" s="42"/>
      <c r="L174" s="42"/>
      <c r="M174" s="42"/>
      <c r="N174" s="43"/>
      <c r="O174" s="43"/>
      <c r="P174" s="43"/>
      <c r="Q174" s="43"/>
      <c r="R174" s="43"/>
      <c r="S174" s="59"/>
      <c r="T174" s="59"/>
      <c r="U174" s="59"/>
      <c r="V174" s="59"/>
      <c r="W174" s="27"/>
    </row>
    <row r="175" spans="2:23" ht="13.8" thickBot="1" x14ac:dyDescent="0.35">
      <c r="B175" s="27"/>
      <c r="C175" s="28"/>
      <c r="D175" s="43"/>
      <c r="E175" s="43"/>
      <c r="F175" s="109"/>
      <c r="G175" s="111"/>
      <c r="H175" s="48"/>
      <c r="I175" s="43"/>
      <c r="J175" s="43"/>
      <c r="K175" s="43"/>
      <c r="L175" s="43"/>
      <c r="M175" s="42"/>
      <c r="N175" s="43"/>
      <c r="O175" s="43"/>
      <c r="P175" s="43"/>
      <c r="Q175" s="43"/>
      <c r="R175" s="43"/>
      <c r="S175" s="59"/>
      <c r="T175" s="59"/>
      <c r="U175" s="59"/>
      <c r="V175" s="59"/>
      <c r="W175" s="27"/>
    </row>
    <row r="176" spans="2:23" ht="16.05" customHeight="1" x14ac:dyDescent="0.3">
      <c r="B176" s="27"/>
      <c r="C176" s="28"/>
      <c r="D176" s="43"/>
      <c r="E176" s="43"/>
      <c r="F176" s="109"/>
      <c r="G176" s="111"/>
      <c r="H176" s="48"/>
      <c r="I176" s="43"/>
      <c r="J176" s="104" t="s">
        <v>146</v>
      </c>
      <c r="K176" s="108"/>
      <c r="L176" s="108"/>
      <c r="M176" s="105"/>
      <c r="N176" s="43"/>
      <c r="O176" s="104" t="s">
        <v>147</v>
      </c>
      <c r="P176" s="105"/>
      <c r="Q176" s="43"/>
      <c r="R176" s="43"/>
      <c r="S176" s="59"/>
      <c r="T176" s="59"/>
      <c r="U176" s="59"/>
      <c r="V176" s="59"/>
      <c r="W176" s="27"/>
    </row>
    <row r="177" spans="2:23" ht="13.05" customHeight="1" x14ac:dyDescent="0.3">
      <c r="B177" s="27"/>
      <c r="C177" s="28"/>
      <c r="D177" s="43"/>
      <c r="E177" s="43"/>
      <c r="F177" s="109"/>
      <c r="G177" s="111"/>
      <c r="H177" s="48"/>
      <c r="I177" s="43"/>
      <c r="J177" s="109"/>
      <c r="K177" s="110"/>
      <c r="L177" s="110"/>
      <c r="M177" s="111"/>
      <c r="N177" s="43"/>
      <c r="O177" s="109"/>
      <c r="P177" s="111"/>
      <c r="Q177" s="43"/>
      <c r="R177" s="43"/>
      <c r="S177" s="59"/>
      <c r="T177" s="59"/>
      <c r="U177" s="59"/>
      <c r="V177" s="59"/>
      <c r="W177" s="27"/>
    </row>
    <row r="178" spans="2:23" ht="13.95" customHeight="1" thickBot="1" x14ac:dyDescent="0.35">
      <c r="B178" s="27"/>
      <c r="C178" s="28"/>
      <c r="D178" s="43"/>
      <c r="E178" s="43"/>
      <c r="F178" s="106"/>
      <c r="G178" s="107"/>
      <c r="H178" s="48"/>
      <c r="I178" s="43"/>
      <c r="J178" s="109"/>
      <c r="K178" s="110"/>
      <c r="L178" s="110"/>
      <c r="M178" s="111"/>
      <c r="N178" s="43"/>
      <c r="O178" s="109"/>
      <c r="P178" s="111"/>
      <c r="Q178" s="43"/>
      <c r="R178" s="43"/>
      <c r="S178" s="59"/>
      <c r="T178" s="59"/>
      <c r="U178" s="59"/>
      <c r="V178" s="59"/>
      <c r="W178" s="27"/>
    </row>
    <row r="179" spans="2:23" ht="16.05" customHeight="1" thickBot="1" x14ac:dyDescent="0.35">
      <c r="B179" s="27"/>
      <c r="C179" s="28"/>
      <c r="D179" s="43"/>
      <c r="E179" s="43"/>
      <c r="F179" s="43"/>
      <c r="G179" s="43"/>
      <c r="H179" s="48"/>
      <c r="I179" s="43"/>
      <c r="J179" s="106"/>
      <c r="K179" s="112"/>
      <c r="L179" s="112"/>
      <c r="M179" s="107"/>
      <c r="N179" s="43"/>
      <c r="O179" s="106"/>
      <c r="P179" s="107"/>
      <c r="Q179" s="43"/>
      <c r="R179" s="43"/>
      <c r="S179" s="59"/>
      <c r="T179" s="59"/>
      <c r="U179" s="59"/>
      <c r="V179" s="59"/>
      <c r="W179" s="27"/>
    </row>
    <row r="180" spans="2:23" ht="16.05" customHeight="1" x14ac:dyDescent="0.3">
      <c r="B180" s="27"/>
      <c r="C180" s="28"/>
      <c r="D180" s="43"/>
      <c r="E180" s="43"/>
      <c r="F180" s="43"/>
      <c r="G180" s="43"/>
      <c r="H180" s="48"/>
      <c r="I180" s="43"/>
      <c r="J180" s="84"/>
      <c r="K180" s="84"/>
      <c r="L180" s="84"/>
      <c r="M180" s="43"/>
      <c r="N180" s="43"/>
      <c r="O180" s="43"/>
      <c r="P180" s="43"/>
      <c r="Q180" s="43"/>
      <c r="R180" s="43"/>
      <c r="S180" s="59"/>
      <c r="T180" s="59"/>
      <c r="U180" s="59"/>
      <c r="V180" s="59"/>
      <c r="W180" s="27"/>
    </row>
    <row r="181" spans="2:23" ht="16.05" customHeight="1" x14ac:dyDescent="0.3">
      <c r="B181" s="27"/>
      <c r="C181" s="28"/>
      <c r="D181" s="43"/>
      <c r="E181" s="43"/>
      <c r="F181" s="43"/>
      <c r="G181" s="43"/>
      <c r="H181" s="48"/>
      <c r="I181" s="43"/>
      <c r="J181" s="84"/>
      <c r="K181" s="84"/>
      <c r="L181" s="84"/>
      <c r="M181" s="43"/>
      <c r="N181" s="28"/>
      <c r="O181" s="43"/>
      <c r="P181" s="43"/>
      <c r="Q181" s="43"/>
      <c r="R181" s="43"/>
      <c r="S181" s="59"/>
      <c r="T181" s="59"/>
      <c r="U181" s="59"/>
      <c r="V181" s="59"/>
      <c r="W181" s="27"/>
    </row>
    <row r="182" spans="2:23" ht="16.95" customHeight="1" x14ac:dyDescent="0.3">
      <c r="B182" s="27"/>
      <c r="C182" s="28"/>
      <c r="D182" s="43"/>
      <c r="E182" s="43"/>
      <c r="F182" s="43"/>
      <c r="G182" s="43"/>
      <c r="H182" s="48"/>
      <c r="I182" s="43"/>
      <c r="J182" s="84"/>
      <c r="K182" s="84"/>
      <c r="L182" s="84"/>
      <c r="M182" s="43"/>
      <c r="N182" s="28"/>
      <c r="O182" s="43"/>
      <c r="P182" s="43"/>
      <c r="Q182" s="43"/>
      <c r="R182" s="43"/>
      <c r="S182" s="59"/>
      <c r="T182" s="59"/>
      <c r="U182" s="59"/>
      <c r="V182" s="59"/>
      <c r="W182" s="27"/>
    </row>
    <row r="183" spans="2:23" ht="13.2" x14ac:dyDescent="0.3">
      <c r="B183" s="27"/>
      <c r="C183" s="28"/>
      <c r="D183" s="43"/>
      <c r="E183" s="43"/>
      <c r="F183" s="43"/>
      <c r="G183" s="43"/>
      <c r="H183" s="48"/>
      <c r="I183" s="43"/>
      <c r="J183" s="43"/>
      <c r="K183" s="43"/>
      <c r="L183" s="43"/>
      <c r="M183" s="43"/>
      <c r="N183" s="28"/>
      <c r="O183" s="43"/>
      <c r="P183" s="43"/>
      <c r="Q183" s="43"/>
      <c r="R183" s="43"/>
      <c r="S183" s="59"/>
      <c r="T183" s="59"/>
      <c r="U183" s="59"/>
      <c r="V183" s="59"/>
      <c r="W183" s="27"/>
    </row>
    <row r="184" spans="2:23" ht="13.2" x14ac:dyDescent="0.3">
      <c r="B184" s="27"/>
      <c r="C184" s="28"/>
      <c r="D184" s="43"/>
      <c r="E184" s="43"/>
      <c r="F184" s="43"/>
      <c r="G184" s="43"/>
      <c r="H184" s="48"/>
      <c r="I184" s="43"/>
      <c r="J184" s="43"/>
      <c r="K184" s="43"/>
      <c r="L184" s="43"/>
      <c r="M184" s="43"/>
      <c r="N184" s="28"/>
      <c r="O184" s="43"/>
      <c r="P184" s="43"/>
      <c r="Q184" s="43"/>
      <c r="R184" s="43"/>
      <c r="S184" s="59"/>
      <c r="T184" s="59"/>
      <c r="U184" s="59"/>
      <c r="V184" s="59"/>
      <c r="W184" s="27"/>
    </row>
    <row r="185" spans="2:23" ht="13.2" x14ac:dyDescent="0.3">
      <c r="B185" s="27"/>
      <c r="C185" s="28"/>
      <c r="D185" s="43"/>
      <c r="E185" s="43"/>
      <c r="F185" s="43"/>
      <c r="G185" s="43"/>
      <c r="H185" s="48"/>
      <c r="I185" s="43"/>
      <c r="J185" s="43"/>
      <c r="K185" s="43"/>
      <c r="L185" s="43"/>
      <c r="M185" s="43"/>
      <c r="N185" s="28"/>
      <c r="O185" s="43"/>
      <c r="P185" s="43"/>
      <c r="Q185" s="43"/>
      <c r="R185" s="43"/>
      <c r="S185" s="59"/>
      <c r="T185" s="59"/>
      <c r="U185" s="59"/>
      <c r="V185" s="59"/>
      <c r="W185" s="27"/>
    </row>
    <row r="186" spans="2:23" ht="13.2" x14ac:dyDescent="0.3">
      <c r="B186" s="27"/>
      <c r="C186" s="28"/>
      <c r="D186" s="43"/>
      <c r="E186" s="43"/>
      <c r="F186" s="43"/>
      <c r="G186" s="43"/>
      <c r="H186" s="48"/>
      <c r="I186" s="43"/>
      <c r="J186" s="43"/>
      <c r="K186" s="43"/>
      <c r="L186" s="43"/>
      <c r="M186" s="43"/>
      <c r="N186" s="28"/>
      <c r="O186" s="43"/>
      <c r="P186" s="43"/>
      <c r="Q186" s="43"/>
      <c r="R186" s="43"/>
      <c r="S186" s="59"/>
      <c r="T186" s="59"/>
      <c r="U186" s="59"/>
      <c r="V186" s="59"/>
      <c r="W186" s="27"/>
    </row>
    <row r="187" spans="2:23" ht="13.2" x14ac:dyDescent="0.3">
      <c r="B187" s="27"/>
      <c r="C187" s="28"/>
      <c r="D187" s="43"/>
      <c r="E187" s="43"/>
      <c r="F187" s="43"/>
      <c r="G187" s="43"/>
      <c r="H187" s="48"/>
      <c r="I187" s="43"/>
      <c r="J187" s="43"/>
      <c r="K187" s="43"/>
      <c r="L187" s="43"/>
      <c r="M187" s="43"/>
      <c r="N187" s="28"/>
      <c r="O187" s="43"/>
      <c r="P187" s="43"/>
      <c r="Q187" s="43"/>
      <c r="R187" s="43"/>
      <c r="S187" s="59"/>
      <c r="T187" s="59"/>
      <c r="U187" s="59"/>
      <c r="V187" s="59"/>
      <c r="W187" s="27"/>
    </row>
    <row r="188" spans="2:23" ht="13.2" x14ac:dyDescent="0.3">
      <c r="B188" s="27"/>
      <c r="C188" s="28"/>
      <c r="D188" s="43"/>
      <c r="E188" s="43"/>
      <c r="F188" s="43"/>
      <c r="G188" s="43"/>
      <c r="H188" s="48"/>
      <c r="I188" s="43"/>
      <c r="J188" s="43"/>
      <c r="K188" s="43"/>
      <c r="L188" s="43"/>
      <c r="M188" s="43"/>
      <c r="N188" s="28"/>
      <c r="O188" s="43"/>
      <c r="P188" s="43"/>
      <c r="Q188" s="43"/>
      <c r="R188" s="43"/>
      <c r="S188" s="59"/>
      <c r="T188" s="59"/>
      <c r="U188" s="59"/>
      <c r="V188" s="59"/>
      <c r="W188" s="27"/>
    </row>
    <row r="189" spans="2:23" ht="15" x14ac:dyDescent="0.25">
      <c r="B189" s="27"/>
      <c r="C189" s="28"/>
      <c r="D189" s="43"/>
      <c r="E189" s="29"/>
      <c r="F189" s="29"/>
      <c r="G189" s="43"/>
      <c r="H189" s="48"/>
      <c r="I189" s="29"/>
      <c r="J189" s="29"/>
      <c r="K189" s="43"/>
      <c r="L189" s="43"/>
      <c r="M189" s="29"/>
      <c r="N189" s="29"/>
      <c r="O189" s="43"/>
      <c r="P189" s="43"/>
      <c r="Q189" s="43"/>
      <c r="R189" s="43"/>
      <c r="S189" s="59"/>
      <c r="T189" s="59"/>
      <c r="U189" s="59"/>
      <c r="V189" s="59"/>
      <c r="W189" s="27"/>
    </row>
    <row r="190" spans="2:23" ht="13.2" x14ac:dyDescent="0.3">
      <c r="B190" s="27"/>
      <c r="C190" s="28"/>
      <c r="D190" s="43"/>
      <c r="E190" s="43"/>
      <c r="F190" s="43"/>
      <c r="G190" s="43"/>
      <c r="H190" s="48"/>
      <c r="I190" s="28"/>
      <c r="J190" s="28"/>
      <c r="K190" s="43"/>
      <c r="L190" s="43"/>
      <c r="M190" s="43"/>
      <c r="N190" s="43"/>
      <c r="O190" s="43"/>
      <c r="P190" s="43"/>
      <c r="Q190" s="43"/>
      <c r="R190" s="43"/>
      <c r="S190" s="59"/>
      <c r="T190" s="59"/>
      <c r="U190" s="59"/>
      <c r="V190" s="59"/>
      <c r="W190" s="27"/>
    </row>
    <row r="191" spans="2:23" ht="13.2" x14ac:dyDescent="0.3">
      <c r="B191" s="27"/>
      <c r="C191" s="28"/>
      <c r="D191" s="43"/>
      <c r="E191" s="43"/>
      <c r="F191" s="43"/>
      <c r="G191" s="43"/>
      <c r="H191" s="48"/>
      <c r="I191" s="28"/>
      <c r="J191" s="28"/>
      <c r="K191" s="43"/>
      <c r="L191" s="43"/>
      <c r="M191" s="43"/>
      <c r="N191" s="43"/>
      <c r="O191" s="43"/>
      <c r="P191" s="43"/>
      <c r="Q191" s="43"/>
      <c r="R191" s="43"/>
      <c r="S191" s="59"/>
      <c r="T191" s="59"/>
      <c r="U191" s="59"/>
      <c r="V191" s="59"/>
      <c r="W191" s="27"/>
    </row>
    <row r="192" spans="2:23" ht="15" x14ac:dyDescent="0.25">
      <c r="B192" s="27"/>
      <c r="C192" s="28"/>
      <c r="D192" s="43"/>
      <c r="E192" s="29"/>
      <c r="F192" s="29"/>
      <c r="G192" s="29"/>
      <c r="H192" s="38"/>
      <c r="I192" s="29"/>
      <c r="J192" s="29"/>
      <c r="K192" s="29"/>
      <c r="L192" s="29"/>
      <c r="M192" s="29"/>
      <c r="N192" s="29"/>
      <c r="O192" s="29"/>
      <c r="P192" s="29"/>
      <c r="Q192" s="43"/>
      <c r="R192" s="43"/>
      <c r="S192" s="59"/>
      <c r="T192" s="59"/>
      <c r="U192" s="59"/>
      <c r="V192" s="59"/>
      <c r="W192" s="27"/>
    </row>
    <row r="193" spans="2:23" ht="15" x14ac:dyDescent="0.25">
      <c r="B193" s="27"/>
      <c r="C193" s="28"/>
      <c r="D193" s="43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43"/>
      <c r="R193" s="43"/>
      <c r="S193" s="59"/>
      <c r="T193" s="59"/>
      <c r="U193" s="59"/>
      <c r="V193" s="59"/>
      <c r="W193" s="27"/>
    </row>
    <row r="194" spans="2:23" ht="15" x14ac:dyDescent="0.25">
      <c r="B194" s="27"/>
      <c r="C194" s="28"/>
      <c r="D194" s="43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43"/>
      <c r="R194" s="43"/>
      <c r="S194" s="59"/>
      <c r="T194" s="59"/>
      <c r="U194" s="59"/>
      <c r="V194" s="59"/>
      <c r="W194" s="27"/>
    </row>
    <row r="195" spans="2:23" ht="13.2" x14ac:dyDescent="0.3">
      <c r="B195" s="27"/>
      <c r="C195" s="28"/>
      <c r="D195" s="43"/>
      <c r="E195" s="43"/>
      <c r="F195" s="43"/>
      <c r="G195" s="43"/>
      <c r="H195" s="43"/>
      <c r="I195" s="28"/>
      <c r="J195" s="28"/>
      <c r="K195" s="43"/>
      <c r="L195" s="43"/>
      <c r="M195" s="43"/>
      <c r="N195" s="43"/>
      <c r="O195" s="43"/>
      <c r="P195" s="43"/>
      <c r="Q195" s="43"/>
      <c r="R195" s="43"/>
      <c r="S195" s="59"/>
      <c r="T195" s="59"/>
      <c r="U195" s="59"/>
      <c r="V195" s="59"/>
      <c r="W195" s="27"/>
    </row>
    <row r="196" spans="2:23" ht="15" x14ac:dyDescent="0.3">
      <c r="B196" s="27"/>
      <c r="C196" s="28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53"/>
      <c r="O196" s="43"/>
      <c r="P196" s="43"/>
      <c r="Q196" s="43"/>
      <c r="R196" s="43"/>
      <c r="S196" s="59"/>
      <c r="T196" s="59"/>
      <c r="U196" s="59"/>
      <c r="V196" s="59"/>
      <c r="W196" s="27"/>
    </row>
    <row r="197" spans="2:23" ht="15.6" thickBot="1" x14ac:dyDescent="0.35">
      <c r="B197" s="27"/>
      <c r="C197" s="28"/>
      <c r="D197" s="43"/>
      <c r="E197" s="75"/>
      <c r="F197" s="75"/>
      <c r="G197" s="75"/>
      <c r="H197" s="75"/>
      <c r="I197" s="43"/>
      <c r="J197" s="43"/>
      <c r="K197" s="43"/>
      <c r="L197" s="43"/>
      <c r="M197" s="43"/>
      <c r="N197" s="43"/>
      <c r="O197" s="43"/>
      <c r="P197" s="43"/>
      <c r="Q197" s="43"/>
      <c r="R197" s="59"/>
      <c r="S197" s="59"/>
      <c r="T197" s="59"/>
      <c r="U197" s="59"/>
      <c r="V197" s="59"/>
      <c r="W197" s="27"/>
    </row>
    <row r="198" spans="2:23" ht="16.2" thickBot="1" x14ac:dyDescent="0.35">
      <c r="B198" s="27"/>
      <c r="C198" s="28"/>
      <c r="D198" s="43"/>
      <c r="E198" s="146" t="s">
        <v>134</v>
      </c>
      <c r="F198" s="147"/>
      <c r="G198" s="147"/>
      <c r="H198" s="147"/>
      <c r="I198" s="147"/>
      <c r="J198" s="147"/>
      <c r="K198" s="147"/>
      <c r="L198" s="147"/>
      <c r="M198" s="147"/>
      <c r="N198" s="148"/>
      <c r="O198" s="43"/>
      <c r="P198" s="43"/>
      <c r="Q198" s="43"/>
      <c r="R198" s="59"/>
      <c r="S198" s="59"/>
      <c r="T198" s="59"/>
      <c r="U198" s="59"/>
      <c r="V198" s="59"/>
      <c r="W198" s="27"/>
    </row>
    <row r="199" spans="2:23" ht="13.5" customHeight="1" x14ac:dyDescent="0.3">
      <c r="B199" s="27"/>
      <c r="C199" s="28"/>
      <c r="D199" s="76"/>
      <c r="E199" s="76"/>
      <c r="F199" s="76"/>
      <c r="G199" s="76"/>
      <c r="H199" s="76"/>
      <c r="I199" s="76"/>
      <c r="J199" s="76"/>
      <c r="K199" s="76"/>
      <c r="L199" s="76"/>
      <c r="M199" s="28"/>
      <c r="N199" s="77"/>
      <c r="O199" s="77"/>
      <c r="P199" s="77"/>
      <c r="Q199" s="77"/>
      <c r="R199" s="77"/>
      <c r="S199" s="77"/>
      <c r="T199" s="77"/>
      <c r="U199" s="77"/>
      <c r="V199" s="28"/>
      <c r="W199" s="27"/>
    </row>
    <row r="200" spans="2:23" ht="13.2" x14ac:dyDescent="0.3">
      <c r="B200" s="78"/>
      <c r="C200" s="78"/>
      <c r="D200" s="78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8"/>
      <c r="T200" s="78"/>
      <c r="U200" s="78"/>
      <c r="V200" s="78"/>
      <c r="W200" s="78"/>
    </row>
    <row r="201" spans="2:23" ht="12" customHeight="1" x14ac:dyDescent="0.3"/>
    <row r="202" spans="2:23" ht="13.2" hidden="1" x14ac:dyDescent="0.3"/>
    <row r="203" spans="2:23" ht="13.2" hidden="1" x14ac:dyDescent="0.3"/>
    <row r="204" spans="2:23" ht="13.2" hidden="1" x14ac:dyDescent="0.3"/>
    <row r="205" spans="2:23" ht="13.2" hidden="1" x14ac:dyDescent="0.3"/>
    <row r="206" spans="2:23" ht="13.2" hidden="1" x14ac:dyDescent="0.3"/>
    <row r="207" spans="2:23" ht="13.2" hidden="1" x14ac:dyDescent="0.3"/>
    <row r="208" spans="2:23" ht="13.2" hidden="1" x14ac:dyDescent="0.3"/>
    <row r="209" ht="13.2" hidden="1" x14ac:dyDescent="0.3"/>
    <row r="210" ht="13.2" hidden="1" x14ac:dyDescent="0.3"/>
    <row r="211" ht="13.2" hidden="1" x14ac:dyDescent="0.3"/>
    <row r="212" ht="13.2" hidden="1" x14ac:dyDescent="0.3"/>
    <row r="213" ht="13.2" hidden="1" x14ac:dyDescent="0.3"/>
    <row r="214" ht="13.2" hidden="1" x14ac:dyDescent="0.3"/>
    <row r="215" ht="13.2" hidden="1" x14ac:dyDescent="0.3"/>
    <row r="216" ht="13.2" hidden="1" x14ac:dyDescent="0.3"/>
    <row r="217" ht="13.2" hidden="1" x14ac:dyDescent="0.3"/>
    <row r="218" ht="13.2" hidden="1" x14ac:dyDescent="0.3"/>
    <row r="219" ht="13.2" hidden="1" x14ac:dyDescent="0.3"/>
    <row r="220" ht="13.2" hidden="1" x14ac:dyDescent="0.3"/>
    <row r="221" ht="13.2" hidden="1" x14ac:dyDescent="0.3"/>
    <row r="222" ht="13.2" hidden="1" x14ac:dyDescent="0.3"/>
    <row r="223" ht="13.2" hidden="1" x14ac:dyDescent="0.3"/>
    <row r="224" ht="13.2" hidden="1" x14ac:dyDescent="0.3"/>
    <row r="225" ht="13.2" hidden="1" x14ac:dyDescent="0.3"/>
    <row r="226" ht="13.2" hidden="1" x14ac:dyDescent="0.3"/>
    <row r="227" ht="13.2" hidden="1" x14ac:dyDescent="0.3"/>
    <row r="228" ht="13.2" hidden="1" x14ac:dyDescent="0.3"/>
    <row r="229" ht="13.2" hidden="1" x14ac:dyDescent="0.3"/>
    <row r="230" ht="13.2" hidden="1" x14ac:dyDescent="0.3"/>
    <row r="231" ht="13.2" hidden="1" x14ac:dyDescent="0.3"/>
    <row r="232" ht="13.2" hidden="1" x14ac:dyDescent="0.3"/>
    <row r="233" ht="13.2" hidden="1" x14ac:dyDescent="0.3"/>
    <row r="234" ht="13.2" hidden="1" x14ac:dyDescent="0.3"/>
    <row r="235" ht="13.2" hidden="1" x14ac:dyDescent="0.3"/>
    <row r="236" ht="13.2" hidden="1" x14ac:dyDescent="0.3"/>
    <row r="237" ht="13.2" hidden="1" x14ac:dyDescent="0.3"/>
    <row r="238" ht="13.2" hidden="1" x14ac:dyDescent="0.3"/>
    <row r="239" ht="13.2" hidden="1" x14ac:dyDescent="0.3"/>
    <row r="240" ht="13.2" hidden="1" x14ac:dyDescent="0.3"/>
    <row r="241" ht="13.2" hidden="1" x14ac:dyDescent="0.3"/>
    <row r="242" ht="13.2" hidden="1" x14ac:dyDescent="0.3"/>
    <row r="243" ht="13.2" hidden="1" x14ac:dyDescent="0.3"/>
    <row r="244" ht="13.2" hidden="1" x14ac:dyDescent="0.3"/>
    <row r="245" ht="13.2" hidden="1" x14ac:dyDescent="0.3"/>
    <row r="246" ht="13.2" hidden="1" x14ac:dyDescent="0.3"/>
    <row r="247" ht="13.2" hidden="1" x14ac:dyDescent="0.3"/>
    <row r="248" ht="13.2" hidden="1" x14ac:dyDescent="0.3"/>
    <row r="249" ht="13.2" hidden="1" x14ac:dyDescent="0.3"/>
    <row r="250" ht="13.2" hidden="1" x14ac:dyDescent="0.3"/>
    <row r="251" ht="13.2" hidden="1" x14ac:dyDescent="0.3"/>
    <row r="252" ht="13.2" hidden="1" x14ac:dyDescent="0.3"/>
    <row r="253" ht="13.2" hidden="1" x14ac:dyDescent="0.3"/>
    <row r="254" ht="13.2" hidden="1" x14ac:dyDescent="0.3"/>
    <row r="255" ht="13.2" hidden="1" x14ac:dyDescent="0.3"/>
    <row r="256" ht="13.2" hidden="1" x14ac:dyDescent="0.3"/>
    <row r="257" ht="13.2" hidden="1" x14ac:dyDescent="0.3"/>
    <row r="258" ht="13.2" hidden="1" x14ac:dyDescent="0.3"/>
    <row r="259" ht="13.2" hidden="1" x14ac:dyDescent="0.3"/>
    <row r="260" ht="13.2" hidden="1" x14ac:dyDescent="0.3"/>
    <row r="261" ht="13.2" hidden="1" x14ac:dyDescent="0.3"/>
    <row r="262" ht="13.2" hidden="1" x14ac:dyDescent="0.3"/>
    <row r="263" ht="13.2" hidden="1" x14ac:dyDescent="0.3"/>
    <row r="264" ht="13.2" x14ac:dyDescent="0.3"/>
    <row r="265" ht="13.2" x14ac:dyDescent="0.3"/>
    <row r="266" ht="13.2" x14ac:dyDescent="0.3"/>
    <row r="267" ht="13.2" x14ac:dyDescent="0.3"/>
    <row r="268" ht="13.2" x14ac:dyDescent="0.3"/>
    <row r="269" ht="13.2" x14ac:dyDescent="0.3"/>
    <row r="270" ht="13.2" x14ac:dyDescent="0.3"/>
    <row r="271" ht="13.2" x14ac:dyDescent="0.3"/>
    <row r="272" ht="13.2" x14ac:dyDescent="0.3"/>
    <row r="273" ht="13.2" x14ac:dyDescent="0.3"/>
    <row r="274" ht="13.2" x14ac:dyDescent="0.3"/>
    <row r="275" ht="13.2" x14ac:dyDescent="0.3"/>
    <row r="276" ht="13.2" x14ac:dyDescent="0.3"/>
    <row r="277" ht="13.2" x14ac:dyDescent="0.3"/>
    <row r="278" ht="13.2" x14ac:dyDescent="0.3"/>
    <row r="279" ht="13.2" x14ac:dyDescent="0.3"/>
    <row r="280" ht="13.2" x14ac:dyDescent="0.3"/>
    <row r="281" ht="13.2" x14ac:dyDescent="0.3"/>
    <row r="282" ht="13.2" x14ac:dyDescent="0.3"/>
    <row r="283" ht="13.2" x14ac:dyDescent="0.3"/>
    <row r="284" ht="13.2" x14ac:dyDescent="0.3"/>
    <row r="285" ht="13.2" x14ac:dyDescent="0.3"/>
    <row r="286" ht="13.2" x14ac:dyDescent="0.3"/>
    <row r="287" ht="13.2" x14ac:dyDescent="0.3"/>
    <row r="288" ht="13.2" x14ac:dyDescent="0.3"/>
    <row r="289" ht="13.2" x14ac:dyDescent="0.3"/>
    <row r="290" ht="13.2" x14ac:dyDescent="0.3"/>
    <row r="291" ht="13.2" x14ac:dyDescent="0.3"/>
    <row r="292" ht="13.2" x14ac:dyDescent="0.3"/>
    <row r="293" ht="13.2" x14ac:dyDescent="0.3"/>
    <row r="294" ht="13.2" x14ac:dyDescent="0.3"/>
    <row r="295" ht="13.2" x14ac:dyDescent="0.3"/>
    <row r="296" ht="13.2" x14ac:dyDescent="0.3"/>
    <row r="297" ht="13.2" x14ac:dyDescent="0.3"/>
    <row r="298" ht="13.2" x14ac:dyDescent="0.3"/>
    <row r="299" ht="13.2" x14ac:dyDescent="0.3"/>
    <row r="300" ht="13.2" x14ac:dyDescent="0.3"/>
    <row r="301" ht="13.2" x14ac:dyDescent="0.3"/>
    <row r="302" ht="13.2" x14ac:dyDescent="0.3"/>
    <row r="303" ht="13.2" x14ac:dyDescent="0.3"/>
    <row r="304" ht="13.2" x14ac:dyDescent="0.3"/>
    <row r="305" ht="13.2" x14ac:dyDescent="0.3"/>
    <row r="306" ht="13.2" x14ac:dyDescent="0.3"/>
    <row r="307" ht="13.2" x14ac:dyDescent="0.3"/>
    <row r="308" ht="13.2" x14ac:dyDescent="0.3"/>
    <row r="309" ht="13.2" x14ac:dyDescent="0.3"/>
    <row r="310" ht="13.2" x14ac:dyDescent="0.3"/>
    <row r="311" ht="13.2" x14ac:dyDescent="0.3"/>
    <row r="312" ht="13.2" x14ac:dyDescent="0.3"/>
    <row r="313" ht="13.2" x14ac:dyDescent="0.3"/>
    <row r="314" ht="13.2" x14ac:dyDescent="0.3"/>
    <row r="315" ht="13.2" x14ac:dyDescent="0.3"/>
    <row r="316" ht="13.2" x14ac:dyDescent="0.3"/>
    <row r="317" ht="13.2" x14ac:dyDescent="0.3"/>
    <row r="318" ht="13.2" x14ac:dyDescent="0.3"/>
    <row r="319" ht="13.2" x14ac:dyDescent="0.3"/>
    <row r="320" ht="13.2" x14ac:dyDescent="0.3"/>
    <row r="321" ht="13.2" x14ac:dyDescent="0.3"/>
    <row r="322" ht="13.2" x14ac:dyDescent="0.3"/>
    <row r="323" ht="13.2" x14ac:dyDescent="0.3"/>
    <row r="324" ht="13.2" x14ac:dyDescent="0.3"/>
    <row r="325" ht="13.2" x14ac:dyDescent="0.3"/>
    <row r="326" ht="13.2" x14ac:dyDescent="0.3"/>
    <row r="327" ht="13.2" x14ac:dyDescent="0.3"/>
    <row r="328" ht="13.2" x14ac:dyDescent="0.3"/>
    <row r="329" ht="13.2" x14ac:dyDescent="0.3"/>
    <row r="330" ht="13.2" x14ac:dyDescent="0.3"/>
    <row r="331" ht="13.2" x14ac:dyDescent="0.3"/>
    <row r="332" ht="13.2" x14ac:dyDescent="0.3"/>
    <row r="333" ht="13.2" x14ac:dyDescent="0.3"/>
    <row r="334" ht="13.2" x14ac:dyDescent="0.3"/>
    <row r="335" ht="13.2" x14ac:dyDescent="0.3"/>
    <row r="336" ht="13.2" x14ac:dyDescent="0.3"/>
    <row r="337" ht="13.2" x14ac:dyDescent="0.3"/>
    <row r="338" ht="13.2" x14ac:dyDescent="0.3"/>
    <row r="339" ht="13.2" x14ac:dyDescent="0.3"/>
    <row r="340" ht="13.2" x14ac:dyDescent="0.3"/>
    <row r="341" ht="13.2" x14ac:dyDescent="0.3"/>
    <row r="342" ht="13.2" x14ac:dyDescent="0.3"/>
    <row r="343" ht="13.2" x14ac:dyDescent="0.3"/>
    <row r="344" ht="13.2" x14ac:dyDescent="0.3"/>
    <row r="345" ht="13.2" x14ac:dyDescent="0.3"/>
    <row r="346" ht="13.2" x14ac:dyDescent="0.3"/>
    <row r="347" ht="13.2" x14ac:dyDescent="0.3"/>
    <row r="348" ht="13.2" x14ac:dyDescent="0.3"/>
    <row r="349" ht="13.2" x14ac:dyDescent="0.3"/>
    <row r="350" ht="13.2" x14ac:dyDescent="0.3"/>
    <row r="351" ht="13.2" x14ac:dyDescent="0.3"/>
    <row r="352" ht="13.2" x14ac:dyDescent="0.3"/>
    <row r="353" ht="13.2" x14ac:dyDescent="0.3"/>
    <row r="354" ht="13.2" x14ac:dyDescent="0.3"/>
    <row r="355" ht="13.2" x14ac:dyDescent="0.3"/>
    <row r="356" ht="13.2" x14ac:dyDescent="0.3"/>
    <row r="357" ht="13.2" x14ac:dyDescent="0.3"/>
    <row r="358" ht="13.2" x14ac:dyDescent="0.3"/>
    <row r="359" ht="13.2" x14ac:dyDescent="0.3"/>
    <row r="360" ht="13.2" x14ac:dyDescent="0.3"/>
    <row r="361" ht="13.2" x14ac:dyDescent="0.3"/>
    <row r="362" ht="13.2" x14ac:dyDescent="0.3"/>
    <row r="363" ht="13.2" x14ac:dyDescent="0.3"/>
    <row r="364" ht="13.2" x14ac:dyDescent="0.3"/>
    <row r="365" ht="13.2" x14ac:dyDescent="0.3"/>
    <row r="366" ht="13.2" x14ac:dyDescent="0.3"/>
    <row r="367" ht="13.2" x14ac:dyDescent="0.3"/>
    <row r="368" ht="13.2" x14ac:dyDescent="0.3"/>
    <row r="369" ht="13.2" x14ac:dyDescent="0.3"/>
    <row r="370" ht="13.2" x14ac:dyDescent="0.3"/>
    <row r="371" ht="13.2" x14ac:dyDescent="0.3"/>
    <row r="372" ht="13.2" x14ac:dyDescent="0.3"/>
    <row r="373" ht="13.2" x14ac:dyDescent="0.3"/>
    <row r="374" ht="13.2" x14ac:dyDescent="0.3"/>
    <row r="375" ht="13.2" x14ac:dyDescent="0.3"/>
    <row r="376" ht="13.2" x14ac:dyDescent="0.3"/>
    <row r="377" ht="13.2" x14ac:dyDescent="0.3"/>
    <row r="378" ht="13.2" x14ac:dyDescent="0.3"/>
    <row r="379" ht="13.2" x14ac:dyDescent="0.3"/>
    <row r="380" ht="13.2" x14ac:dyDescent="0.3"/>
    <row r="381" ht="13.2" x14ac:dyDescent="0.3"/>
    <row r="382" ht="13.2" x14ac:dyDescent="0.3"/>
    <row r="383" ht="13.2" x14ac:dyDescent="0.3"/>
    <row r="384" ht="13.2" x14ac:dyDescent="0.3"/>
    <row r="385" ht="13.2" x14ac:dyDescent="0.3"/>
    <row r="386" ht="13.2" x14ac:dyDescent="0.3"/>
    <row r="387" ht="13.2" x14ac:dyDescent="0.3"/>
    <row r="388" ht="13.2" x14ac:dyDescent="0.3"/>
    <row r="389" ht="13.2" x14ac:dyDescent="0.3"/>
    <row r="390" ht="13.2" x14ac:dyDescent="0.3"/>
    <row r="391" ht="13.2" x14ac:dyDescent="0.3"/>
    <row r="392" ht="13.2" x14ac:dyDescent="0.3"/>
    <row r="393" ht="13.2" x14ac:dyDescent="0.3"/>
    <row r="394" ht="13.2" x14ac:dyDescent="0.3"/>
    <row r="395" ht="13.2" x14ac:dyDescent="0.3"/>
    <row r="396" ht="13.2" x14ac:dyDescent="0.3"/>
    <row r="397" ht="13.2" x14ac:dyDescent="0.3"/>
    <row r="398" ht="13.2" x14ac:dyDescent="0.3"/>
    <row r="399" ht="13.2" x14ac:dyDescent="0.3"/>
    <row r="400" ht="13.2" x14ac:dyDescent="0.3"/>
    <row r="401" ht="13.2" x14ac:dyDescent="0.3"/>
    <row r="402" ht="13.2" x14ac:dyDescent="0.3"/>
    <row r="403" ht="13.2" x14ac:dyDescent="0.3"/>
    <row r="404" ht="13.2" x14ac:dyDescent="0.3"/>
    <row r="405" ht="13.2" x14ac:dyDescent="0.3"/>
    <row r="406" ht="13.2" x14ac:dyDescent="0.3"/>
    <row r="407" ht="13.2" x14ac:dyDescent="0.3"/>
    <row r="408" ht="13.2" x14ac:dyDescent="0.3"/>
    <row r="409" ht="13.2" x14ac:dyDescent="0.3"/>
    <row r="410" ht="13.2" x14ac:dyDescent="0.3"/>
    <row r="411" ht="13.2" x14ac:dyDescent="0.3"/>
    <row r="412" ht="13.2" x14ac:dyDescent="0.3"/>
    <row r="413" ht="13.2" x14ac:dyDescent="0.3"/>
    <row r="414" ht="13.2" x14ac:dyDescent="0.3"/>
    <row r="415" ht="13.2" x14ac:dyDescent="0.3"/>
    <row r="416" ht="13.2" x14ac:dyDescent="0.3"/>
    <row r="417" ht="13.2" x14ac:dyDescent="0.3"/>
    <row r="418" ht="13.2" x14ac:dyDescent="0.3"/>
    <row r="419" ht="13.2" x14ac:dyDescent="0.3"/>
    <row r="420" ht="13.2" x14ac:dyDescent="0.3"/>
    <row r="421" ht="13.2" x14ac:dyDescent="0.3"/>
    <row r="422" ht="13.2" x14ac:dyDescent="0.3"/>
    <row r="423" ht="13.2" x14ac:dyDescent="0.3"/>
    <row r="424" ht="13.2" x14ac:dyDescent="0.3"/>
    <row r="425" ht="13.2" x14ac:dyDescent="0.3"/>
    <row r="426" ht="13.2" x14ac:dyDescent="0.3"/>
    <row r="427" ht="13.2" x14ac:dyDescent="0.3"/>
    <row r="428" ht="13.2" x14ac:dyDescent="0.3"/>
    <row r="429" ht="13.2" x14ac:dyDescent="0.3"/>
    <row r="430" ht="13.2" x14ac:dyDescent="0.3"/>
    <row r="431" ht="13.2" x14ac:dyDescent="0.3"/>
    <row r="432" ht="13.2" x14ac:dyDescent="0.3"/>
    <row r="433" ht="13.2" x14ac:dyDescent="0.3"/>
    <row r="434" ht="13.2" x14ac:dyDescent="0.3"/>
    <row r="435" ht="13.2" x14ac:dyDescent="0.3"/>
    <row r="436" ht="13.2" x14ac:dyDescent="0.3"/>
    <row r="437" ht="13.2" x14ac:dyDescent="0.3"/>
    <row r="438" ht="13.2" x14ac:dyDescent="0.3"/>
    <row r="439" ht="13.2" x14ac:dyDescent="0.3"/>
    <row r="440" ht="13.2" x14ac:dyDescent="0.3"/>
    <row r="441" ht="13.2" x14ac:dyDescent="0.3"/>
    <row r="442" ht="13.2" x14ac:dyDescent="0.3"/>
    <row r="443" ht="13.2" x14ac:dyDescent="0.3"/>
    <row r="444" ht="13.2" x14ac:dyDescent="0.3"/>
    <row r="445" ht="13.2" x14ac:dyDescent="0.3"/>
    <row r="446" ht="13.2" x14ac:dyDescent="0.3"/>
    <row r="447" ht="13.2" x14ac:dyDescent="0.3"/>
    <row r="448" ht="13.2" x14ac:dyDescent="0.3"/>
    <row r="449" ht="13.2" x14ac:dyDescent="0.3"/>
    <row r="450" ht="13.2" x14ac:dyDescent="0.3"/>
    <row r="451" ht="13.2" x14ac:dyDescent="0.3"/>
    <row r="452" ht="13.2" x14ac:dyDescent="0.3"/>
    <row r="453" ht="13.2" x14ac:dyDescent="0.3"/>
    <row r="454" ht="13.2" x14ac:dyDescent="0.3"/>
    <row r="455" ht="13.2" x14ac:dyDescent="0.3"/>
    <row r="456" ht="13.2" x14ac:dyDescent="0.3"/>
    <row r="457" ht="13.2" x14ac:dyDescent="0.3"/>
    <row r="458" ht="13.2" x14ac:dyDescent="0.3"/>
    <row r="459" ht="13.2" x14ac:dyDescent="0.3"/>
    <row r="460" ht="13.2" x14ac:dyDescent="0.3"/>
    <row r="461" ht="13.2" x14ac:dyDescent="0.3"/>
    <row r="462" ht="13.2" x14ac:dyDescent="0.3"/>
    <row r="463" ht="13.2" x14ac:dyDescent="0.3"/>
    <row r="464" ht="13.2" x14ac:dyDescent="0.3"/>
    <row r="465" ht="13.2" x14ac:dyDescent="0.3"/>
    <row r="466" ht="13.2" x14ac:dyDescent="0.3"/>
    <row r="467" ht="13.2" x14ac:dyDescent="0.3"/>
    <row r="468" ht="13.2" x14ac:dyDescent="0.3"/>
    <row r="469" ht="13.2" x14ac:dyDescent="0.3"/>
    <row r="470" ht="13.2" x14ac:dyDescent="0.3"/>
    <row r="471" ht="13.2" x14ac:dyDescent="0.3"/>
    <row r="472" ht="13.2" x14ac:dyDescent="0.3"/>
    <row r="473" ht="13.2" x14ac:dyDescent="0.3"/>
    <row r="474" ht="13.2" x14ac:dyDescent="0.3"/>
    <row r="475" ht="13.2" x14ac:dyDescent="0.3"/>
    <row r="476" ht="13.2" x14ac:dyDescent="0.3"/>
    <row r="477" ht="13.2" x14ac:dyDescent="0.3"/>
    <row r="478" ht="13.2" x14ac:dyDescent="0.3"/>
    <row r="479" ht="13.2" x14ac:dyDescent="0.3"/>
    <row r="480" ht="13.2" x14ac:dyDescent="0.3"/>
    <row r="481" ht="13.2" x14ac:dyDescent="0.3"/>
    <row r="482" ht="13.2" x14ac:dyDescent="0.3"/>
    <row r="483" ht="13.2" x14ac:dyDescent="0.3"/>
    <row r="484" ht="13.2" x14ac:dyDescent="0.3"/>
    <row r="485" ht="13.2" x14ac:dyDescent="0.3"/>
    <row r="486" ht="13.2" x14ac:dyDescent="0.3"/>
    <row r="487" ht="13.2" x14ac:dyDescent="0.3"/>
    <row r="488" ht="13.2" x14ac:dyDescent="0.3"/>
    <row r="489" ht="13.2" x14ac:dyDescent="0.3"/>
    <row r="490" ht="13.2" x14ac:dyDescent="0.3"/>
    <row r="491" ht="13.2" x14ac:dyDescent="0.3"/>
    <row r="492" ht="13.2" x14ac:dyDescent="0.3"/>
    <row r="493" ht="13.2" x14ac:dyDescent="0.3"/>
    <row r="494" ht="13.2" x14ac:dyDescent="0.3"/>
    <row r="495" ht="13.2" x14ac:dyDescent="0.3"/>
    <row r="496" ht="13.2" x14ac:dyDescent="0.3"/>
    <row r="497" ht="13.2" x14ac:dyDescent="0.3"/>
    <row r="498" ht="13.2" x14ac:dyDescent="0.3"/>
    <row r="499" ht="13.2" x14ac:dyDescent="0.3"/>
    <row r="500" ht="13.2" x14ac:dyDescent="0.3"/>
    <row r="501" ht="13.2" x14ac:dyDescent="0.3"/>
    <row r="502" ht="13.2" x14ac:dyDescent="0.3"/>
    <row r="503" ht="13.2" x14ac:dyDescent="0.3"/>
    <row r="504" ht="13.2" x14ac:dyDescent="0.3"/>
    <row r="505" ht="13.2" x14ac:dyDescent="0.3"/>
    <row r="506" ht="13.2" x14ac:dyDescent="0.3"/>
    <row r="507" ht="13.2" x14ac:dyDescent="0.3"/>
    <row r="508" ht="13.2" x14ac:dyDescent="0.3"/>
    <row r="509" ht="13.2" x14ac:dyDescent="0.3"/>
    <row r="510" ht="13.2" x14ac:dyDescent="0.3"/>
    <row r="511" ht="13.2" x14ac:dyDescent="0.3"/>
    <row r="512" ht="13.2" x14ac:dyDescent="0.3"/>
    <row r="513" ht="13.2" x14ac:dyDescent="0.3"/>
    <row r="514" ht="13.2" x14ac:dyDescent="0.3"/>
    <row r="515" ht="13.2" x14ac:dyDescent="0.3"/>
    <row r="516" ht="13.2" x14ac:dyDescent="0.3"/>
    <row r="517" ht="13.2" x14ac:dyDescent="0.3"/>
    <row r="518" ht="13.2" x14ac:dyDescent="0.3"/>
    <row r="519" ht="13.2" x14ac:dyDescent="0.3"/>
    <row r="520" ht="13.2" x14ac:dyDescent="0.3"/>
    <row r="521" ht="13.2" x14ac:dyDescent="0.3"/>
    <row r="522" ht="13.2" x14ac:dyDescent="0.3"/>
    <row r="523" ht="13.2" x14ac:dyDescent="0.3"/>
    <row r="524" ht="13.2" x14ac:dyDescent="0.3"/>
    <row r="525" ht="13.2" x14ac:dyDescent="0.3"/>
    <row r="526" ht="13.2" x14ac:dyDescent="0.3"/>
    <row r="527" ht="13.2" x14ac:dyDescent="0.3"/>
    <row r="528" ht="13.2" x14ac:dyDescent="0.3"/>
    <row r="529" ht="13.2" x14ac:dyDescent="0.3"/>
    <row r="530" ht="13.2" x14ac:dyDescent="0.3"/>
    <row r="531" ht="13.2" x14ac:dyDescent="0.3"/>
    <row r="532" ht="13.2" x14ac:dyDescent="0.3"/>
    <row r="533" ht="13.2" x14ac:dyDescent="0.3"/>
    <row r="534" ht="13.2" x14ac:dyDescent="0.3"/>
    <row r="535" ht="13.2" x14ac:dyDescent="0.3"/>
    <row r="536" ht="13.2" x14ac:dyDescent="0.3"/>
    <row r="537" ht="13.2" x14ac:dyDescent="0.3"/>
    <row r="538" ht="13.2" x14ac:dyDescent="0.3"/>
    <row r="539" ht="13.2" x14ac:dyDescent="0.3"/>
    <row r="540" ht="13.2" x14ac:dyDescent="0.3"/>
    <row r="541" ht="13.2" x14ac:dyDescent="0.3"/>
    <row r="542" ht="13.2" x14ac:dyDescent="0.3"/>
    <row r="543" ht="13.2" x14ac:dyDescent="0.3"/>
    <row r="544" ht="13.2" x14ac:dyDescent="0.3"/>
    <row r="545" ht="13.2" x14ac:dyDescent="0.3"/>
    <row r="546" ht="13.2" x14ac:dyDescent="0.3"/>
    <row r="547" ht="13.2" x14ac:dyDescent="0.3"/>
    <row r="548" ht="13.2" x14ac:dyDescent="0.3"/>
    <row r="549" ht="13.2" x14ac:dyDescent="0.3"/>
    <row r="550" ht="13.2" x14ac:dyDescent="0.3"/>
    <row r="551" ht="13.2" x14ac:dyDescent="0.3"/>
    <row r="552" ht="13.2" x14ac:dyDescent="0.3"/>
    <row r="553" ht="13.2" x14ac:dyDescent="0.3"/>
    <row r="554" ht="13.2" x14ac:dyDescent="0.3"/>
    <row r="555" ht="13.2" x14ac:dyDescent="0.3"/>
    <row r="556" ht="13.2" x14ac:dyDescent="0.3"/>
    <row r="557" ht="13.2" x14ac:dyDescent="0.3"/>
    <row r="558" ht="13.2" x14ac:dyDescent="0.3"/>
    <row r="559" ht="13.2" x14ac:dyDescent="0.3"/>
    <row r="560" ht="13.2" x14ac:dyDescent="0.3"/>
    <row r="561" ht="13.2" x14ac:dyDescent="0.3"/>
    <row r="562" ht="13.2" x14ac:dyDescent="0.3"/>
    <row r="563" ht="13.2" x14ac:dyDescent="0.3"/>
    <row r="564" ht="13.2" x14ac:dyDescent="0.3"/>
    <row r="565" ht="13.2" x14ac:dyDescent="0.3"/>
    <row r="566" ht="13.2" x14ac:dyDescent="0.3"/>
    <row r="567" ht="13.2" x14ac:dyDescent="0.3"/>
    <row r="568" ht="13.2" x14ac:dyDescent="0.3"/>
    <row r="569" ht="13.2" x14ac:dyDescent="0.3"/>
    <row r="570" ht="13.2" x14ac:dyDescent="0.3"/>
    <row r="571" ht="13.2" x14ac:dyDescent="0.3"/>
    <row r="572" ht="13.2" x14ac:dyDescent="0.3"/>
    <row r="573" ht="13.2" x14ac:dyDescent="0.3"/>
    <row r="574" ht="13.2" x14ac:dyDescent="0.3"/>
    <row r="575" ht="13.2" x14ac:dyDescent="0.3"/>
    <row r="576" ht="13.2" x14ac:dyDescent="0.3"/>
    <row r="577" ht="13.2" x14ac:dyDescent="0.3"/>
    <row r="578" ht="13.2" x14ac:dyDescent="0.3"/>
    <row r="579" ht="13.2" x14ac:dyDescent="0.3"/>
    <row r="580" ht="13.2" x14ac:dyDescent="0.3"/>
    <row r="581" ht="13.2" x14ac:dyDescent="0.3"/>
    <row r="582" ht="13.2" x14ac:dyDescent="0.3"/>
    <row r="583" ht="13.2" x14ac:dyDescent="0.3"/>
    <row r="584" ht="13.2" x14ac:dyDescent="0.3"/>
    <row r="585" ht="13.2" x14ac:dyDescent="0.3"/>
    <row r="586" ht="13.2" x14ac:dyDescent="0.3"/>
    <row r="587" ht="13.2" x14ac:dyDescent="0.3"/>
    <row r="588" ht="13.2" x14ac:dyDescent="0.3"/>
    <row r="589" ht="13.2" x14ac:dyDescent="0.3"/>
    <row r="590" ht="13.2" x14ac:dyDescent="0.3"/>
    <row r="591" ht="13.2" x14ac:dyDescent="0.3"/>
    <row r="592" ht="13.2" x14ac:dyDescent="0.3"/>
    <row r="593" ht="13.2" x14ac:dyDescent="0.3"/>
    <row r="594" ht="13.2" x14ac:dyDescent="0.3"/>
    <row r="595" ht="13.2" x14ac:dyDescent="0.3"/>
    <row r="596" ht="13.2" x14ac:dyDescent="0.3"/>
    <row r="597" ht="13.2" x14ac:dyDescent="0.3"/>
    <row r="598" ht="13.2" x14ac:dyDescent="0.3"/>
    <row r="599" ht="13.2" x14ac:dyDescent="0.3"/>
    <row r="600" ht="13.2" x14ac:dyDescent="0.3"/>
    <row r="601" ht="13.2" x14ac:dyDescent="0.3"/>
    <row r="602" ht="13.2" x14ac:dyDescent="0.3"/>
    <row r="603" ht="13.2" x14ac:dyDescent="0.3"/>
    <row r="604" ht="13.2" x14ac:dyDescent="0.3"/>
    <row r="605" ht="13.2" x14ac:dyDescent="0.3"/>
    <row r="606" ht="13.2" x14ac:dyDescent="0.3"/>
    <row r="607" ht="13.2" x14ac:dyDescent="0.3"/>
    <row r="608" ht="13.2" x14ac:dyDescent="0.3"/>
    <row r="609" ht="13.2" x14ac:dyDescent="0.3"/>
    <row r="610" ht="13.2" x14ac:dyDescent="0.3"/>
    <row r="611" ht="13.2" x14ac:dyDescent="0.3"/>
    <row r="612" ht="13.2" x14ac:dyDescent="0.3"/>
    <row r="613" ht="13.2" x14ac:dyDescent="0.3"/>
    <row r="614" ht="13.2" x14ac:dyDescent="0.3"/>
    <row r="615" ht="13.2" x14ac:dyDescent="0.3"/>
    <row r="616" ht="13.2" x14ac:dyDescent="0.3"/>
    <row r="617" ht="13.2" x14ac:dyDescent="0.3"/>
    <row r="618" ht="13.2" x14ac:dyDescent="0.3"/>
    <row r="619" ht="13.2" x14ac:dyDescent="0.3"/>
    <row r="620" ht="13.2" x14ac:dyDescent="0.3"/>
    <row r="621" ht="13.2" x14ac:dyDescent="0.3"/>
    <row r="622" ht="12.75" customHeight="1" x14ac:dyDescent="0.3"/>
    <row r="623" ht="12.75" customHeight="1" x14ac:dyDescent="0.3"/>
    <row r="624" ht="12.75" customHeight="1" x14ac:dyDescent="0.3"/>
    <row r="625" ht="12.75" customHeight="1" x14ac:dyDescent="0.3"/>
  </sheetData>
  <mergeCells count="34">
    <mergeCell ref="F171:G178"/>
    <mergeCell ref="G103:K104"/>
    <mergeCell ref="E198:N198"/>
    <mergeCell ref="E64:J67"/>
    <mergeCell ref="E148:G149"/>
    <mergeCell ref="F155:G169"/>
    <mergeCell ref="N152:P153"/>
    <mergeCell ref="J176:M179"/>
    <mergeCell ref="O176:P179"/>
    <mergeCell ref="E141:S141"/>
    <mergeCell ref="D145:H145"/>
    <mergeCell ref="I145:M145"/>
    <mergeCell ref="I127:K130"/>
    <mergeCell ref="D60:L60"/>
    <mergeCell ref="M60:U60"/>
    <mergeCell ref="N110:O119"/>
    <mergeCell ref="N106:P107"/>
    <mergeCell ref="I109:K125"/>
    <mergeCell ref="E3:T3"/>
    <mergeCell ref="N70:O75"/>
    <mergeCell ref="N86:O87"/>
    <mergeCell ref="N94:O95"/>
    <mergeCell ref="I72:K91"/>
    <mergeCell ref="D5:U7"/>
    <mergeCell ref="D14:I14"/>
    <mergeCell ref="O41:O49"/>
    <mergeCell ref="K41:K49"/>
    <mergeCell ref="G24:H40"/>
    <mergeCell ref="G42:H49"/>
    <mergeCell ref="I93:K96"/>
    <mergeCell ref="D19:G20"/>
    <mergeCell ref="F10:I12"/>
    <mergeCell ref="J14:N14"/>
    <mergeCell ref="E57:T5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17"/>
  <sheetViews>
    <sheetView topLeftCell="A89" workbookViewId="0">
      <selection activeCell="E12" sqref="E12"/>
    </sheetView>
  </sheetViews>
  <sheetFormatPr defaultColWidth="11" defaultRowHeight="15.6" x14ac:dyDescent="0.3"/>
  <cols>
    <col min="2" max="2" width="15" bestFit="1" customWidth="1"/>
    <col min="3" max="3" width="10.69921875" bestFit="1" customWidth="1"/>
  </cols>
  <sheetData>
    <row r="1" spans="2:7" ht="16.2" thickBot="1" x14ac:dyDescent="0.35"/>
    <row r="2" spans="2:7" ht="16.2" thickBot="1" x14ac:dyDescent="0.35">
      <c r="B2" s="23" t="s">
        <v>0</v>
      </c>
      <c r="C2" s="22" t="s">
        <v>1</v>
      </c>
      <c r="D2" s="1" t="s">
        <v>2</v>
      </c>
      <c r="E2" s="1" t="s">
        <v>3</v>
      </c>
      <c r="F2" s="2" t="s">
        <v>4</v>
      </c>
      <c r="G2" s="3" t="s">
        <v>5</v>
      </c>
    </row>
    <row r="3" spans="2:7" x14ac:dyDescent="0.3">
      <c r="B3" s="4">
        <v>42737</v>
      </c>
      <c r="C3" s="5" t="s">
        <v>6</v>
      </c>
      <c r="D3" s="6" t="s">
        <v>7</v>
      </c>
      <c r="E3" s="7">
        <v>1</v>
      </c>
      <c r="F3" s="8">
        <v>27350</v>
      </c>
      <c r="G3" s="9" t="s">
        <v>8</v>
      </c>
    </row>
    <row r="4" spans="2:7" x14ac:dyDescent="0.3">
      <c r="B4" s="10">
        <v>42739</v>
      </c>
      <c r="C4" s="11" t="s">
        <v>9</v>
      </c>
      <c r="D4" s="12" t="s">
        <v>7</v>
      </c>
      <c r="E4" s="13">
        <v>4</v>
      </c>
      <c r="F4" s="14">
        <v>19640</v>
      </c>
      <c r="G4" s="15" t="s">
        <v>10</v>
      </c>
    </row>
    <row r="5" spans="2:7" x14ac:dyDescent="0.3">
      <c r="B5" s="10">
        <v>42743</v>
      </c>
      <c r="C5" s="11" t="s">
        <v>11</v>
      </c>
      <c r="D5" s="12" t="s">
        <v>12</v>
      </c>
      <c r="E5" s="13">
        <v>6</v>
      </c>
      <c r="F5" s="14">
        <v>18830</v>
      </c>
      <c r="G5" s="15" t="s">
        <v>8</v>
      </c>
    </row>
    <row r="6" spans="2:7" x14ac:dyDescent="0.3">
      <c r="B6" s="10">
        <v>42745</v>
      </c>
      <c r="C6" s="11" t="s">
        <v>13</v>
      </c>
      <c r="D6" s="12" t="s">
        <v>14</v>
      </c>
      <c r="E6" s="13">
        <v>7</v>
      </c>
      <c r="F6" s="14">
        <v>19380</v>
      </c>
      <c r="G6" s="15" t="s">
        <v>10</v>
      </c>
    </row>
    <row r="7" spans="2:7" x14ac:dyDescent="0.3">
      <c r="B7" s="10">
        <v>42747</v>
      </c>
      <c r="C7" s="11" t="s">
        <v>15</v>
      </c>
      <c r="D7" s="12" t="s">
        <v>14</v>
      </c>
      <c r="E7" s="13">
        <v>1</v>
      </c>
      <c r="F7" s="14">
        <v>18020</v>
      </c>
      <c r="G7" s="15" t="s">
        <v>8</v>
      </c>
    </row>
    <row r="8" spans="2:7" x14ac:dyDescent="0.3">
      <c r="B8" s="10">
        <v>42753</v>
      </c>
      <c r="C8" s="11" t="s">
        <v>16</v>
      </c>
      <c r="D8" s="12" t="s">
        <v>12</v>
      </c>
      <c r="E8" s="13">
        <v>8</v>
      </c>
      <c r="F8" s="14">
        <v>13290</v>
      </c>
      <c r="G8" s="15" t="s">
        <v>8</v>
      </c>
    </row>
    <row r="9" spans="2:7" x14ac:dyDescent="0.3">
      <c r="B9" s="10">
        <v>42765</v>
      </c>
      <c r="C9" s="11" t="s">
        <v>17</v>
      </c>
      <c r="D9" s="12" t="s">
        <v>14</v>
      </c>
      <c r="E9" s="13">
        <v>8</v>
      </c>
      <c r="F9" s="14">
        <v>27450</v>
      </c>
      <c r="G9" s="15" t="s">
        <v>18</v>
      </c>
    </row>
    <row r="10" spans="2:7" x14ac:dyDescent="0.3">
      <c r="B10" s="10">
        <v>42768</v>
      </c>
      <c r="C10" s="11" t="s">
        <v>19</v>
      </c>
      <c r="D10" s="12" t="s">
        <v>7</v>
      </c>
      <c r="E10" s="13">
        <v>7</v>
      </c>
      <c r="F10" s="14">
        <v>15690</v>
      </c>
      <c r="G10" s="15" t="s">
        <v>20</v>
      </c>
    </row>
    <row r="11" spans="2:7" x14ac:dyDescent="0.3">
      <c r="B11" s="10">
        <v>42770</v>
      </c>
      <c r="C11" s="11" t="s">
        <v>21</v>
      </c>
      <c r="D11" s="12" t="s">
        <v>7</v>
      </c>
      <c r="E11" s="13">
        <v>9</v>
      </c>
      <c r="F11" s="14">
        <v>16170</v>
      </c>
      <c r="G11" s="15" t="s">
        <v>10</v>
      </c>
    </row>
    <row r="12" spans="2:7" x14ac:dyDescent="0.3">
      <c r="B12" s="10">
        <v>42773</v>
      </c>
      <c r="C12" s="11" t="s">
        <v>25</v>
      </c>
      <c r="D12" s="12" t="s">
        <v>12</v>
      </c>
      <c r="E12" s="13">
        <v>6</v>
      </c>
      <c r="F12" s="14">
        <v>23530</v>
      </c>
      <c r="G12" s="15" t="s">
        <v>10</v>
      </c>
    </row>
    <row r="13" spans="2:7" x14ac:dyDescent="0.3">
      <c r="B13" s="10">
        <v>42778</v>
      </c>
      <c r="C13" s="11" t="s">
        <v>26</v>
      </c>
      <c r="D13" s="12" t="s">
        <v>7</v>
      </c>
      <c r="E13" s="13">
        <v>2</v>
      </c>
      <c r="F13" s="14">
        <v>21080</v>
      </c>
      <c r="G13" s="15" t="s">
        <v>8</v>
      </c>
    </row>
    <row r="14" spans="2:7" x14ac:dyDescent="0.3">
      <c r="B14" s="10">
        <v>42781</v>
      </c>
      <c r="C14" s="11" t="s">
        <v>27</v>
      </c>
      <c r="D14" s="12" t="s">
        <v>7</v>
      </c>
      <c r="E14" s="13">
        <v>5</v>
      </c>
      <c r="F14" s="14">
        <v>22080</v>
      </c>
      <c r="G14" s="15" t="s">
        <v>8</v>
      </c>
    </row>
    <row r="15" spans="2:7" x14ac:dyDescent="0.3">
      <c r="B15" s="10">
        <v>42786</v>
      </c>
      <c r="C15" s="11" t="s">
        <v>28</v>
      </c>
      <c r="D15" s="12" t="s">
        <v>12</v>
      </c>
      <c r="E15" s="13">
        <v>6</v>
      </c>
      <c r="F15" s="14">
        <v>18680</v>
      </c>
      <c r="G15" s="15" t="s">
        <v>20</v>
      </c>
    </row>
    <row r="16" spans="2:7" x14ac:dyDescent="0.3">
      <c r="B16" s="10">
        <v>42787</v>
      </c>
      <c r="C16" s="11" t="s">
        <v>29</v>
      </c>
      <c r="D16" s="12" t="s">
        <v>14</v>
      </c>
      <c r="E16" s="13">
        <v>4</v>
      </c>
      <c r="F16" s="14">
        <v>12830</v>
      </c>
      <c r="G16" s="15" t="s">
        <v>18</v>
      </c>
    </row>
    <row r="17" spans="2:7" x14ac:dyDescent="0.3">
      <c r="B17" s="10">
        <v>42791</v>
      </c>
      <c r="C17" s="11" t="s">
        <v>30</v>
      </c>
      <c r="D17" s="12" t="s">
        <v>14</v>
      </c>
      <c r="E17" s="13">
        <v>5</v>
      </c>
      <c r="F17" s="14">
        <v>21320</v>
      </c>
      <c r="G17" s="15" t="s">
        <v>10</v>
      </c>
    </row>
    <row r="18" spans="2:7" x14ac:dyDescent="0.3">
      <c r="B18" s="10">
        <v>42794</v>
      </c>
      <c r="C18" s="11" t="s">
        <v>31</v>
      </c>
      <c r="D18" s="12" t="s">
        <v>12</v>
      </c>
      <c r="E18" s="13">
        <v>6</v>
      </c>
      <c r="F18" s="14">
        <v>13700</v>
      </c>
      <c r="G18" s="15" t="s">
        <v>20</v>
      </c>
    </row>
    <row r="19" spans="2:7" x14ac:dyDescent="0.3">
      <c r="B19" s="10">
        <v>42794</v>
      </c>
      <c r="C19" s="11" t="s">
        <v>32</v>
      </c>
      <c r="D19" s="12" t="s">
        <v>14</v>
      </c>
      <c r="E19" s="13">
        <v>2</v>
      </c>
      <c r="F19" s="14">
        <v>27390</v>
      </c>
      <c r="G19" s="15" t="s">
        <v>10</v>
      </c>
    </row>
    <row r="20" spans="2:7" x14ac:dyDescent="0.3">
      <c r="B20" s="10">
        <v>42795</v>
      </c>
      <c r="C20" s="11" t="s">
        <v>33</v>
      </c>
      <c r="D20" s="12" t="s">
        <v>7</v>
      </c>
      <c r="E20" s="13">
        <v>8</v>
      </c>
      <c r="F20" s="14">
        <v>21150</v>
      </c>
      <c r="G20" s="15" t="s">
        <v>10</v>
      </c>
    </row>
    <row r="21" spans="2:7" x14ac:dyDescent="0.3">
      <c r="B21" s="10">
        <v>42798</v>
      </c>
      <c r="C21" s="11" t="s">
        <v>34</v>
      </c>
      <c r="D21" s="12" t="s">
        <v>12</v>
      </c>
      <c r="E21" s="13">
        <v>4</v>
      </c>
      <c r="F21" s="14">
        <v>22260</v>
      </c>
      <c r="G21" s="15" t="s">
        <v>8</v>
      </c>
    </row>
    <row r="22" spans="2:7" x14ac:dyDescent="0.3">
      <c r="B22" s="10">
        <v>42808</v>
      </c>
      <c r="C22" s="11" t="s">
        <v>35</v>
      </c>
      <c r="D22" s="12" t="s">
        <v>7</v>
      </c>
      <c r="E22" s="13">
        <v>3</v>
      </c>
      <c r="F22" s="14">
        <v>20270</v>
      </c>
      <c r="G22" s="15" t="s">
        <v>10</v>
      </c>
    </row>
    <row r="23" spans="2:7" x14ac:dyDescent="0.3">
      <c r="B23" s="10">
        <v>42826</v>
      </c>
      <c r="C23" s="11" t="s">
        <v>36</v>
      </c>
      <c r="D23" s="12" t="s">
        <v>7</v>
      </c>
      <c r="E23" s="13">
        <v>8</v>
      </c>
      <c r="F23" s="14">
        <v>11990</v>
      </c>
      <c r="G23" s="15" t="s">
        <v>18</v>
      </c>
    </row>
    <row r="24" spans="2:7" x14ac:dyDescent="0.3">
      <c r="B24" s="10">
        <v>42840</v>
      </c>
      <c r="C24" s="11" t="s">
        <v>37</v>
      </c>
      <c r="D24" s="12" t="s">
        <v>12</v>
      </c>
      <c r="E24" s="13">
        <v>10</v>
      </c>
      <c r="F24" s="14">
        <v>26910</v>
      </c>
      <c r="G24" s="15" t="s">
        <v>18</v>
      </c>
    </row>
    <row r="25" spans="2:7" x14ac:dyDescent="0.3">
      <c r="B25" s="10">
        <v>42856</v>
      </c>
      <c r="C25" s="11" t="s">
        <v>38</v>
      </c>
      <c r="D25" s="12" t="s">
        <v>7</v>
      </c>
      <c r="E25" s="13">
        <v>6</v>
      </c>
      <c r="F25" s="14">
        <v>28110</v>
      </c>
      <c r="G25" s="15" t="s">
        <v>10</v>
      </c>
    </row>
    <row r="26" spans="2:7" x14ac:dyDescent="0.3">
      <c r="B26" s="10">
        <v>42859</v>
      </c>
      <c r="C26" s="11" t="s">
        <v>39</v>
      </c>
      <c r="D26" s="12" t="s">
        <v>14</v>
      </c>
      <c r="E26" s="13">
        <v>5</v>
      </c>
      <c r="F26" s="14">
        <v>15570</v>
      </c>
      <c r="G26" s="15" t="s">
        <v>20</v>
      </c>
    </row>
    <row r="27" spans="2:7" x14ac:dyDescent="0.3">
      <c r="B27" s="10">
        <v>42887</v>
      </c>
      <c r="C27" s="11" t="s">
        <v>40</v>
      </c>
      <c r="D27" s="12" t="s">
        <v>12</v>
      </c>
      <c r="E27" s="13">
        <v>8</v>
      </c>
      <c r="F27" s="14">
        <v>29210</v>
      </c>
      <c r="G27" s="15" t="s">
        <v>18</v>
      </c>
    </row>
    <row r="28" spans="2:7" x14ac:dyDescent="0.3">
      <c r="B28" s="10">
        <v>42893</v>
      </c>
      <c r="C28" s="11" t="s">
        <v>41</v>
      </c>
      <c r="D28" s="12" t="s">
        <v>14</v>
      </c>
      <c r="E28" s="13">
        <v>9</v>
      </c>
      <c r="F28" s="14">
        <v>12810</v>
      </c>
      <c r="G28" s="15" t="s">
        <v>20</v>
      </c>
    </row>
    <row r="29" spans="2:7" x14ac:dyDescent="0.3">
      <c r="B29" s="10">
        <v>42897</v>
      </c>
      <c r="C29" s="11" t="s">
        <v>42</v>
      </c>
      <c r="D29" s="12" t="s">
        <v>7</v>
      </c>
      <c r="E29" s="13">
        <v>6</v>
      </c>
      <c r="F29" s="14">
        <v>28420</v>
      </c>
      <c r="G29" s="15" t="s">
        <v>20</v>
      </c>
    </row>
    <row r="30" spans="2:7" x14ac:dyDescent="0.3">
      <c r="B30" s="10">
        <v>42899</v>
      </c>
      <c r="C30" s="11" t="s">
        <v>43</v>
      </c>
      <c r="D30" s="12" t="s">
        <v>12</v>
      </c>
      <c r="E30" s="13">
        <v>10</v>
      </c>
      <c r="F30" s="14">
        <v>29110</v>
      </c>
      <c r="G30" s="15" t="s">
        <v>18</v>
      </c>
    </row>
    <row r="31" spans="2:7" x14ac:dyDescent="0.3">
      <c r="B31" s="10">
        <v>42900</v>
      </c>
      <c r="C31" s="11" t="s">
        <v>44</v>
      </c>
      <c r="D31" s="12" t="s">
        <v>7</v>
      </c>
      <c r="E31" s="13">
        <v>6</v>
      </c>
      <c r="F31" s="14">
        <v>19560</v>
      </c>
      <c r="G31" s="15" t="s">
        <v>20</v>
      </c>
    </row>
    <row r="32" spans="2:7" x14ac:dyDescent="0.3">
      <c r="B32" s="10">
        <v>42917</v>
      </c>
      <c r="C32" s="11" t="s">
        <v>45</v>
      </c>
      <c r="D32" s="12" t="s">
        <v>7</v>
      </c>
      <c r="E32" s="13">
        <v>5</v>
      </c>
      <c r="F32" s="14">
        <v>15710</v>
      </c>
      <c r="G32" s="15" t="s">
        <v>20</v>
      </c>
    </row>
    <row r="33" spans="2:7" x14ac:dyDescent="0.3">
      <c r="B33" s="10">
        <v>42920</v>
      </c>
      <c r="C33" s="11" t="s">
        <v>46</v>
      </c>
      <c r="D33" s="12" t="s">
        <v>12</v>
      </c>
      <c r="E33" s="13">
        <v>10</v>
      </c>
      <c r="F33" s="14">
        <v>19040</v>
      </c>
      <c r="G33" s="15" t="s">
        <v>8</v>
      </c>
    </row>
    <row r="34" spans="2:7" x14ac:dyDescent="0.3">
      <c r="B34" s="10">
        <v>42951</v>
      </c>
      <c r="C34" s="11" t="s">
        <v>47</v>
      </c>
      <c r="D34" s="12" t="s">
        <v>7</v>
      </c>
      <c r="E34" s="13">
        <v>4</v>
      </c>
      <c r="F34" s="14">
        <v>25840</v>
      </c>
      <c r="G34" s="15" t="s">
        <v>8</v>
      </c>
    </row>
    <row r="35" spans="2:7" x14ac:dyDescent="0.3">
      <c r="B35" s="10">
        <v>42954</v>
      </c>
      <c r="C35" s="11" t="s">
        <v>48</v>
      </c>
      <c r="D35" s="12" t="s">
        <v>7</v>
      </c>
      <c r="E35" s="13">
        <v>10</v>
      </c>
      <c r="F35" s="14">
        <v>10610</v>
      </c>
      <c r="G35" s="15" t="s">
        <v>18</v>
      </c>
    </row>
    <row r="36" spans="2:7" x14ac:dyDescent="0.3">
      <c r="B36" s="10">
        <v>42961</v>
      </c>
      <c r="C36" s="11" t="s">
        <v>49</v>
      </c>
      <c r="D36" s="12" t="s">
        <v>12</v>
      </c>
      <c r="E36" s="13">
        <v>8</v>
      </c>
      <c r="F36" s="14">
        <v>24230</v>
      </c>
      <c r="G36" s="15" t="s">
        <v>18</v>
      </c>
    </row>
    <row r="37" spans="2:7" x14ac:dyDescent="0.3">
      <c r="B37" s="10">
        <v>42966</v>
      </c>
      <c r="C37" s="11" t="s">
        <v>50</v>
      </c>
      <c r="D37" s="12" t="s">
        <v>14</v>
      </c>
      <c r="E37" s="13">
        <v>4</v>
      </c>
      <c r="F37" s="14">
        <v>27020</v>
      </c>
      <c r="G37" s="15" t="s">
        <v>18</v>
      </c>
    </row>
    <row r="38" spans="2:7" x14ac:dyDescent="0.3">
      <c r="B38" s="10">
        <v>42985</v>
      </c>
      <c r="C38" s="11" t="s">
        <v>51</v>
      </c>
      <c r="D38" s="12" t="s">
        <v>12</v>
      </c>
      <c r="E38" s="13">
        <v>6</v>
      </c>
      <c r="F38" s="14">
        <v>20290</v>
      </c>
      <c r="G38" s="15" t="s">
        <v>20</v>
      </c>
    </row>
    <row r="39" spans="2:7" x14ac:dyDescent="0.3">
      <c r="B39" s="10">
        <v>42992</v>
      </c>
      <c r="C39" s="11" t="s">
        <v>52</v>
      </c>
      <c r="D39" s="12" t="s">
        <v>7</v>
      </c>
      <c r="E39" s="13">
        <v>9</v>
      </c>
      <c r="F39" s="14">
        <v>10660</v>
      </c>
      <c r="G39" s="15" t="s">
        <v>20</v>
      </c>
    </row>
    <row r="40" spans="2:7" x14ac:dyDescent="0.3">
      <c r="B40" s="10">
        <v>42997</v>
      </c>
      <c r="C40" s="11" t="s">
        <v>53</v>
      </c>
      <c r="D40" s="12" t="s">
        <v>7</v>
      </c>
      <c r="E40" s="13">
        <v>5</v>
      </c>
      <c r="F40" s="14">
        <v>22270</v>
      </c>
      <c r="G40" s="15" t="s">
        <v>8</v>
      </c>
    </row>
    <row r="41" spans="2:7" x14ac:dyDescent="0.3">
      <c r="B41" s="10">
        <v>43002</v>
      </c>
      <c r="C41" s="11" t="s">
        <v>54</v>
      </c>
      <c r="D41" s="12" t="s">
        <v>12</v>
      </c>
      <c r="E41" s="13">
        <v>5</v>
      </c>
      <c r="F41" s="14">
        <v>27390</v>
      </c>
      <c r="G41" s="15" t="s">
        <v>10</v>
      </c>
    </row>
    <row r="42" spans="2:7" x14ac:dyDescent="0.3">
      <c r="B42" s="10">
        <v>43007</v>
      </c>
      <c r="C42" s="11" t="s">
        <v>55</v>
      </c>
      <c r="D42" s="12" t="s">
        <v>14</v>
      </c>
      <c r="E42" s="13">
        <v>3</v>
      </c>
      <c r="F42" s="14">
        <v>29250</v>
      </c>
      <c r="G42" s="15" t="s">
        <v>8</v>
      </c>
    </row>
    <row r="43" spans="2:7" x14ac:dyDescent="0.3">
      <c r="B43" s="10">
        <v>43007</v>
      </c>
      <c r="C43" s="11" t="s">
        <v>56</v>
      </c>
      <c r="D43" s="12" t="s">
        <v>14</v>
      </c>
      <c r="E43" s="13">
        <v>1</v>
      </c>
      <c r="F43" s="14">
        <v>28940</v>
      </c>
      <c r="G43" s="15" t="s">
        <v>10</v>
      </c>
    </row>
    <row r="44" spans="2:7" x14ac:dyDescent="0.3">
      <c r="B44" s="10">
        <v>43009</v>
      </c>
      <c r="C44" s="11" t="s">
        <v>57</v>
      </c>
      <c r="D44" s="12" t="s">
        <v>12</v>
      </c>
      <c r="E44" s="13">
        <v>10</v>
      </c>
      <c r="F44" s="14">
        <v>22440</v>
      </c>
      <c r="G44" s="15" t="s">
        <v>10</v>
      </c>
    </row>
    <row r="45" spans="2:7" x14ac:dyDescent="0.3">
      <c r="B45" s="10">
        <v>43015</v>
      </c>
      <c r="C45" s="11" t="s">
        <v>58</v>
      </c>
      <c r="D45" s="12" t="s">
        <v>7</v>
      </c>
      <c r="E45" s="13">
        <v>1</v>
      </c>
      <c r="F45" s="14">
        <v>12100</v>
      </c>
      <c r="G45" s="15" t="s">
        <v>18</v>
      </c>
    </row>
    <row r="46" spans="2:7" x14ac:dyDescent="0.3">
      <c r="B46" s="10">
        <v>43019</v>
      </c>
      <c r="C46" s="11" t="s">
        <v>59</v>
      </c>
      <c r="D46" s="12" t="s">
        <v>14</v>
      </c>
      <c r="E46" s="13">
        <v>3</v>
      </c>
      <c r="F46" s="14">
        <v>29620</v>
      </c>
      <c r="G46" s="15" t="s">
        <v>20</v>
      </c>
    </row>
    <row r="47" spans="2:7" x14ac:dyDescent="0.3">
      <c r="B47" s="10">
        <v>43022</v>
      </c>
      <c r="C47" s="11" t="s">
        <v>60</v>
      </c>
      <c r="D47" s="12" t="s">
        <v>12</v>
      </c>
      <c r="E47" s="13">
        <v>7</v>
      </c>
      <c r="F47" s="14">
        <v>25000</v>
      </c>
      <c r="G47" s="15" t="s">
        <v>8</v>
      </c>
    </row>
    <row r="48" spans="2:7" x14ac:dyDescent="0.3">
      <c r="B48" s="10">
        <v>43027</v>
      </c>
      <c r="C48" s="11" t="s">
        <v>61</v>
      </c>
      <c r="D48" s="12" t="s">
        <v>14</v>
      </c>
      <c r="E48" s="13">
        <v>7</v>
      </c>
      <c r="F48" s="14">
        <v>10890</v>
      </c>
      <c r="G48" s="15" t="s">
        <v>18</v>
      </c>
    </row>
    <row r="49" spans="2:7" x14ac:dyDescent="0.3">
      <c r="B49" s="10">
        <v>43029</v>
      </c>
      <c r="C49" s="11" t="s">
        <v>62</v>
      </c>
      <c r="D49" s="12" t="s">
        <v>14</v>
      </c>
      <c r="E49" s="13">
        <v>1</v>
      </c>
      <c r="F49" s="14">
        <v>24670</v>
      </c>
      <c r="G49" s="15" t="s">
        <v>20</v>
      </c>
    </row>
    <row r="50" spans="2:7" x14ac:dyDescent="0.3">
      <c r="B50" s="10">
        <v>43032</v>
      </c>
      <c r="C50" s="11" t="s">
        <v>63</v>
      </c>
      <c r="D50" s="12" t="s">
        <v>12</v>
      </c>
      <c r="E50" s="13">
        <v>10</v>
      </c>
      <c r="F50" s="14">
        <v>17220</v>
      </c>
      <c r="G50" s="15" t="s">
        <v>20</v>
      </c>
    </row>
    <row r="51" spans="2:7" x14ac:dyDescent="0.3">
      <c r="B51" s="10">
        <v>43033</v>
      </c>
      <c r="C51" s="11" t="s">
        <v>64</v>
      </c>
      <c r="D51" s="12" t="s">
        <v>14</v>
      </c>
      <c r="E51" s="13">
        <v>2</v>
      </c>
      <c r="F51" s="14">
        <v>13900</v>
      </c>
      <c r="G51" s="15" t="s">
        <v>8</v>
      </c>
    </row>
    <row r="52" spans="2:7" x14ac:dyDescent="0.3">
      <c r="B52" s="10">
        <v>43063</v>
      </c>
      <c r="C52" s="11" t="s">
        <v>65</v>
      </c>
      <c r="D52" s="12" t="s">
        <v>14</v>
      </c>
      <c r="E52" s="13">
        <v>4</v>
      </c>
      <c r="F52" s="14">
        <v>28840</v>
      </c>
      <c r="G52" s="15" t="s">
        <v>18</v>
      </c>
    </row>
    <row r="53" spans="2:7" x14ac:dyDescent="0.3">
      <c r="B53" s="10">
        <v>43068</v>
      </c>
      <c r="C53" s="11" t="s">
        <v>66</v>
      </c>
      <c r="D53" s="12" t="s">
        <v>12</v>
      </c>
      <c r="E53" s="13">
        <v>3</v>
      </c>
      <c r="F53" s="14">
        <v>18570</v>
      </c>
      <c r="G53" s="15" t="s">
        <v>8</v>
      </c>
    </row>
    <row r="54" spans="2:7" x14ac:dyDescent="0.3">
      <c r="B54" s="10">
        <v>43083</v>
      </c>
      <c r="C54" s="11" t="s">
        <v>67</v>
      </c>
      <c r="D54" s="12" t="s">
        <v>7</v>
      </c>
      <c r="E54" s="13">
        <v>1</v>
      </c>
      <c r="F54" s="14">
        <v>27800</v>
      </c>
      <c r="G54" s="15" t="s">
        <v>8</v>
      </c>
    </row>
    <row r="55" spans="2:7" x14ac:dyDescent="0.3">
      <c r="B55" s="10">
        <v>43086</v>
      </c>
      <c r="C55" s="11" t="s">
        <v>68</v>
      </c>
      <c r="D55" s="12" t="s">
        <v>7</v>
      </c>
      <c r="E55" s="13">
        <v>8</v>
      </c>
      <c r="F55" s="14">
        <v>10250</v>
      </c>
      <c r="G55" s="15" t="s">
        <v>10</v>
      </c>
    </row>
    <row r="56" spans="2:7" x14ac:dyDescent="0.3">
      <c r="B56" s="10">
        <v>43088</v>
      </c>
      <c r="C56" s="11" t="s">
        <v>69</v>
      </c>
      <c r="D56" s="12" t="s">
        <v>12</v>
      </c>
      <c r="E56" s="13">
        <v>2</v>
      </c>
      <c r="F56" s="14">
        <v>29630</v>
      </c>
      <c r="G56" s="15" t="s">
        <v>10</v>
      </c>
    </row>
    <row r="57" spans="2:7" x14ac:dyDescent="0.3">
      <c r="B57" s="10">
        <v>43092</v>
      </c>
      <c r="C57" s="11" t="s">
        <v>70</v>
      </c>
      <c r="D57" s="12" t="s">
        <v>7</v>
      </c>
      <c r="E57" s="13">
        <v>3</v>
      </c>
      <c r="F57" s="14">
        <v>28320</v>
      </c>
      <c r="G57" s="15" t="s">
        <v>18</v>
      </c>
    </row>
    <row r="58" spans="2:7" x14ac:dyDescent="0.3">
      <c r="B58" s="10">
        <v>43094</v>
      </c>
      <c r="C58" s="11" t="s">
        <v>71</v>
      </c>
      <c r="D58" s="12" t="s">
        <v>14</v>
      </c>
      <c r="E58" s="13">
        <v>6</v>
      </c>
      <c r="F58" s="14">
        <v>17770</v>
      </c>
      <c r="G58" s="15" t="s">
        <v>20</v>
      </c>
    </row>
    <row r="59" spans="2:7" x14ac:dyDescent="0.3">
      <c r="B59" s="10">
        <v>43099</v>
      </c>
      <c r="C59" s="11" t="s">
        <v>72</v>
      </c>
      <c r="D59" s="12" t="s">
        <v>12</v>
      </c>
      <c r="E59" s="13">
        <v>5</v>
      </c>
      <c r="F59" s="14">
        <v>25150</v>
      </c>
      <c r="G59" s="15" t="s">
        <v>10</v>
      </c>
    </row>
    <row r="60" spans="2:7" x14ac:dyDescent="0.3">
      <c r="B60" s="10">
        <v>43102</v>
      </c>
      <c r="C60" s="11" t="s">
        <v>73</v>
      </c>
      <c r="D60" s="12" t="s">
        <v>7</v>
      </c>
      <c r="E60" s="13">
        <v>7</v>
      </c>
      <c r="F60" s="14">
        <v>18080</v>
      </c>
      <c r="G60" s="15" t="s">
        <v>8</v>
      </c>
    </row>
    <row r="61" spans="2:7" x14ac:dyDescent="0.3">
      <c r="B61" s="10">
        <v>43104</v>
      </c>
      <c r="C61" s="11" t="s">
        <v>74</v>
      </c>
      <c r="D61" s="12" t="s">
        <v>7</v>
      </c>
      <c r="E61" s="13">
        <v>8</v>
      </c>
      <c r="F61" s="14">
        <v>23360</v>
      </c>
      <c r="G61" s="15" t="s">
        <v>10</v>
      </c>
    </row>
    <row r="62" spans="2:7" x14ac:dyDescent="0.3">
      <c r="B62" s="10">
        <v>43111</v>
      </c>
      <c r="C62" s="11" t="s">
        <v>75</v>
      </c>
      <c r="D62" s="12" t="s">
        <v>12</v>
      </c>
      <c r="E62" s="13">
        <v>4</v>
      </c>
      <c r="F62" s="14">
        <v>29580</v>
      </c>
      <c r="G62" s="15" t="s">
        <v>8</v>
      </c>
    </row>
    <row r="63" spans="2:7" x14ac:dyDescent="0.3">
      <c r="B63" s="10">
        <v>43114</v>
      </c>
      <c r="C63" s="11" t="s">
        <v>76</v>
      </c>
      <c r="D63" s="12" t="s">
        <v>14</v>
      </c>
      <c r="E63" s="13">
        <v>1</v>
      </c>
      <c r="F63" s="14">
        <v>11340</v>
      </c>
      <c r="G63" s="15" t="s">
        <v>10</v>
      </c>
    </row>
    <row r="64" spans="2:7" x14ac:dyDescent="0.3">
      <c r="B64" s="10">
        <v>43119</v>
      </c>
      <c r="C64" s="11" t="s">
        <v>77</v>
      </c>
      <c r="D64" s="12" t="s">
        <v>14</v>
      </c>
      <c r="E64" s="13">
        <v>8</v>
      </c>
      <c r="F64" s="14">
        <v>16340</v>
      </c>
      <c r="G64" s="15" t="s">
        <v>8</v>
      </c>
    </row>
    <row r="65" spans="2:7" x14ac:dyDescent="0.3">
      <c r="B65" s="10">
        <v>43124</v>
      </c>
      <c r="C65" s="11" t="s">
        <v>78</v>
      </c>
      <c r="D65" s="12" t="s">
        <v>12</v>
      </c>
      <c r="E65" s="13">
        <v>2</v>
      </c>
      <c r="F65" s="14">
        <v>13660</v>
      </c>
      <c r="G65" s="15" t="s">
        <v>8</v>
      </c>
    </row>
    <row r="66" spans="2:7" x14ac:dyDescent="0.3">
      <c r="B66" s="10">
        <v>43130</v>
      </c>
      <c r="C66" s="11" t="s">
        <v>79</v>
      </c>
      <c r="D66" s="12" t="s">
        <v>14</v>
      </c>
      <c r="E66" s="13">
        <v>9</v>
      </c>
      <c r="F66" s="14">
        <v>28970</v>
      </c>
      <c r="G66" s="15" t="s">
        <v>18</v>
      </c>
    </row>
    <row r="67" spans="2:7" x14ac:dyDescent="0.3">
      <c r="B67" s="10">
        <v>43145</v>
      </c>
      <c r="C67" s="11" t="s">
        <v>80</v>
      </c>
      <c r="D67" s="12" t="s">
        <v>7</v>
      </c>
      <c r="E67" s="13">
        <v>2</v>
      </c>
      <c r="F67" s="14">
        <v>13060</v>
      </c>
      <c r="G67" s="15" t="s">
        <v>20</v>
      </c>
    </row>
    <row r="68" spans="2:7" x14ac:dyDescent="0.3">
      <c r="B68" s="10">
        <v>43148</v>
      </c>
      <c r="C68" s="11" t="s">
        <v>81</v>
      </c>
      <c r="D68" s="12" t="s">
        <v>7</v>
      </c>
      <c r="E68" s="13">
        <v>10</v>
      </c>
      <c r="F68" s="14">
        <v>12820</v>
      </c>
      <c r="G68" s="15" t="s">
        <v>10</v>
      </c>
    </row>
    <row r="69" spans="2:7" x14ac:dyDescent="0.3">
      <c r="B69" s="10">
        <v>43150</v>
      </c>
      <c r="C69" s="11" t="s">
        <v>82</v>
      </c>
      <c r="D69" s="12" t="s">
        <v>12</v>
      </c>
      <c r="E69" s="13">
        <v>4</v>
      </c>
      <c r="F69" s="14">
        <v>14080</v>
      </c>
      <c r="G69" s="15" t="s">
        <v>10</v>
      </c>
    </row>
    <row r="70" spans="2:7" x14ac:dyDescent="0.3">
      <c r="B70" s="10">
        <v>43152</v>
      </c>
      <c r="C70" s="11" t="s">
        <v>83</v>
      </c>
      <c r="D70" s="12" t="s">
        <v>7</v>
      </c>
      <c r="E70" s="13">
        <v>1</v>
      </c>
      <c r="F70" s="14">
        <v>18380</v>
      </c>
      <c r="G70" s="15" t="s">
        <v>8</v>
      </c>
    </row>
    <row r="71" spans="2:7" x14ac:dyDescent="0.3">
      <c r="B71" s="10">
        <v>43153</v>
      </c>
      <c r="C71" s="11" t="s">
        <v>84</v>
      </c>
      <c r="D71" s="12" t="s">
        <v>7</v>
      </c>
      <c r="E71" s="13">
        <v>4</v>
      </c>
      <c r="F71" s="14">
        <v>16780</v>
      </c>
      <c r="G71" s="15" t="s">
        <v>8</v>
      </c>
    </row>
    <row r="72" spans="2:7" x14ac:dyDescent="0.3">
      <c r="B72" s="10">
        <v>43155</v>
      </c>
      <c r="C72" s="11" t="s">
        <v>85</v>
      </c>
      <c r="D72" s="12" t="s">
        <v>12</v>
      </c>
      <c r="E72" s="13">
        <v>7</v>
      </c>
      <c r="F72" s="14">
        <v>28620</v>
      </c>
      <c r="G72" s="15" t="s">
        <v>20</v>
      </c>
    </row>
    <row r="73" spans="2:7" x14ac:dyDescent="0.3">
      <c r="B73" s="10">
        <v>43156</v>
      </c>
      <c r="C73" s="11" t="s">
        <v>86</v>
      </c>
      <c r="D73" s="12" t="s">
        <v>14</v>
      </c>
      <c r="E73" s="13">
        <v>4</v>
      </c>
      <c r="F73" s="14">
        <v>26680</v>
      </c>
      <c r="G73" s="15" t="s">
        <v>18</v>
      </c>
    </row>
    <row r="74" spans="2:7" x14ac:dyDescent="0.3">
      <c r="B74" s="10">
        <v>43157</v>
      </c>
      <c r="C74" s="11" t="s">
        <v>87</v>
      </c>
      <c r="D74" s="12" t="s">
        <v>14</v>
      </c>
      <c r="E74" s="13">
        <v>1</v>
      </c>
      <c r="F74" s="14">
        <v>12060</v>
      </c>
      <c r="G74" s="15" t="s">
        <v>10</v>
      </c>
    </row>
    <row r="75" spans="2:7" x14ac:dyDescent="0.3">
      <c r="B75" s="10">
        <v>43157</v>
      </c>
      <c r="C75" s="11" t="s">
        <v>88</v>
      </c>
      <c r="D75" s="12" t="s">
        <v>12</v>
      </c>
      <c r="E75" s="13">
        <v>10</v>
      </c>
      <c r="F75" s="14">
        <v>14440</v>
      </c>
      <c r="G75" s="15" t="s">
        <v>20</v>
      </c>
    </row>
    <row r="76" spans="2:7" x14ac:dyDescent="0.3">
      <c r="B76" s="10">
        <v>43158</v>
      </c>
      <c r="C76" s="11" t="s">
        <v>89</v>
      </c>
      <c r="D76" s="12" t="s">
        <v>14</v>
      </c>
      <c r="E76" s="13">
        <v>9</v>
      </c>
      <c r="F76" s="14">
        <v>18000</v>
      </c>
      <c r="G76" s="15" t="s">
        <v>10</v>
      </c>
    </row>
    <row r="77" spans="2:7" x14ac:dyDescent="0.3">
      <c r="B77" s="10">
        <v>43163</v>
      </c>
      <c r="C77" s="11" t="s">
        <v>90</v>
      </c>
      <c r="D77" s="12" t="s">
        <v>7</v>
      </c>
      <c r="E77" s="13">
        <v>4</v>
      </c>
      <c r="F77" s="14">
        <v>28850</v>
      </c>
      <c r="G77" s="15" t="s">
        <v>10</v>
      </c>
    </row>
    <row r="78" spans="2:7" x14ac:dyDescent="0.3">
      <c r="B78" s="10">
        <v>43168</v>
      </c>
      <c r="C78" s="11" t="s">
        <v>91</v>
      </c>
      <c r="D78" s="12" t="s">
        <v>12</v>
      </c>
      <c r="E78" s="13">
        <v>7</v>
      </c>
      <c r="F78" s="14">
        <v>21650</v>
      </c>
      <c r="G78" s="15" t="s">
        <v>8</v>
      </c>
    </row>
    <row r="79" spans="2:7" x14ac:dyDescent="0.3">
      <c r="B79" s="10">
        <v>43173</v>
      </c>
      <c r="C79" s="11" t="s">
        <v>92</v>
      </c>
      <c r="D79" s="12" t="s">
        <v>7</v>
      </c>
      <c r="E79" s="13">
        <v>7</v>
      </c>
      <c r="F79" s="14">
        <v>12180</v>
      </c>
      <c r="G79" s="15" t="s">
        <v>10</v>
      </c>
    </row>
    <row r="80" spans="2:7" x14ac:dyDescent="0.3">
      <c r="B80" s="10">
        <v>43204</v>
      </c>
      <c r="C80" s="11" t="s">
        <v>93</v>
      </c>
      <c r="D80" s="12" t="s">
        <v>7</v>
      </c>
      <c r="E80" s="13">
        <v>7</v>
      </c>
      <c r="F80" s="14">
        <v>29300</v>
      </c>
      <c r="G80" s="15" t="s">
        <v>18</v>
      </c>
    </row>
    <row r="81" spans="2:7" x14ac:dyDescent="0.3">
      <c r="B81" s="10">
        <v>43209</v>
      </c>
      <c r="C81" s="11" t="s">
        <v>94</v>
      </c>
      <c r="D81" s="12" t="s">
        <v>12</v>
      </c>
      <c r="E81" s="13">
        <v>7</v>
      </c>
      <c r="F81" s="14">
        <v>15410</v>
      </c>
      <c r="G81" s="15" t="s">
        <v>18</v>
      </c>
    </row>
    <row r="82" spans="2:7" x14ac:dyDescent="0.3">
      <c r="B82" s="10">
        <v>43221</v>
      </c>
      <c r="C82" s="11" t="s">
        <v>95</v>
      </c>
      <c r="D82" s="12" t="s">
        <v>7</v>
      </c>
      <c r="E82" s="13">
        <v>7</v>
      </c>
      <c r="F82" s="14">
        <v>16800</v>
      </c>
      <c r="G82" s="15" t="s">
        <v>10</v>
      </c>
    </row>
    <row r="83" spans="2:7" x14ac:dyDescent="0.3">
      <c r="B83" s="10">
        <v>43234</v>
      </c>
      <c r="C83" s="11" t="s">
        <v>96</v>
      </c>
      <c r="D83" s="12" t="s">
        <v>14</v>
      </c>
      <c r="E83" s="13">
        <v>8</v>
      </c>
      <c r="F83" s="14">
        <v>28370</v>
      </c>
      <c r="G83" s="15" t="s">
        <v>20</v>
      </c>
    </row>
    <row r="84" spans="2:7" x14ac:dyDescent="0.3">
      <c r="B84" s="10">
        <v>43251</v>
      </c>
      <c r="C84" s="11" t="s">
        <v>97</v>
      </c>
      <c r="D84" s="12" t="s">
        <v>12</v>
      </c>
      <c r="E84" s="13">
        <v>1</v>
      </c>
      <c r="F84" s="14">
        <v>25420</v>
      </c>
      <c r="G84" s="15" t="s">
        <v>18</v>
      </c>
    </row>
    <row r="85" spans="2:7" x14ac:dyDescent="0.3">
      <c r="B85" s="10">
        <v>43258</v>
      </c>
      <c r="C85" s="11" t="s">
        <v>98</v>
      </c>
      <c r="D85" s="12" t="s">
        <v>14</v>
      </c>
      <c r="E85" s="13">
        <v>9</v>
      </c>
      <c r="F85" s="14">
        <v>24040</v>
      </c>
      <c r="G85" s="15" t="s">
        <v>20</v>
      </c>
    </row>
    <row r="86" spans="2:7" x14ac:dyDescent="0.3">
      <c r="B86" s="10">
        <v>43282</v>
      </c>
      <c r="C86" s="11" t="s">
        <v>99</v>
      </c>
      <c r="D86" s="12" t="s">
        <v>7</v>
      </c>
      <c r="E86" s="13">
        <v>6</v>
      </c>
      <c r="F86" s="14">
        <v>10820</v>
      </c>
      <c r="G86" s="15" t="s">
        <v>20</v>
      </c>
    </row>
    <row r="87" spans="2:7" x14ac:dyDescent="0.3">
      <c r="B87" s="10">
        <v>43285</v>
      </c>
      <c r="C87" s="11" t="s">
        <v>100</v>
      </c>
      <c r="D87" s="12" t="s">
        <v>12</v>
      </c>
      <c r="E87" s="13">
        <v>10</v>
      </c>
      <c r="F87" s="14">
        <v>26010</v>
      </c>
      <c r="G87" s="15" t="s">
        <v>18</v>
      </c>
    </row>
    <row r="88" spans="2:7" x14ac:dyDescent="0.3">
      <c r="B88" s="10">
        <v>43295</v>
      </c>
      <c r="C88" s="11" t="s">
        <v>101</v>
      </c>
      <c r="D88" s="12" t="s">
        <v>7</v>
      </c>
      <c r="E88" s="13">
        <v>2</v>
      </c>
      <c r="F88" s="14">
        <v>11460</v>
      </c>
      <c r="G88" s="15" t="s">
        <v>20</v>
      </c>
    </row>
    <row r="89" spans="2:7" x14ac:dyDescent="0.3">
      <c r="B89" s="10">
        <v>43305</v>
      </c>
      <c r="C89" s="11" t="s">
        <v>102</v>
      </c>
      <c r="D89" s="12" t="s">
        <v>7</v>
      </c>
      <c r="E89" s="13">
        <v>1</v>
      </c>
      <c r="F89" s="14">
        <v>14710</v>
      </c>
      <c r="G89" s="15" t="s">
        <v>20</v>
      </c>
    </row>
    <row r="90" spans="2:7" x14ac:dyDescent="0.3">
      <c r="B90" s="10">
        <v>43308</v>
      </c>
      <c r="C90" s="11" t="s">
        <v>103</v>
      </c>
      <c r="D90" s="12" t="s">
        <v>12</v>
      </c>
      <c r="E90" s="13">
        <v>8</v>
      </c>
      <c r="F90" s="14">
        <v>14550</v>
      </c>
      <c r="G90" s="15" t="s">
        <v>8</v>
      </c>
    </row>
    <row r="91" spans="2:7" x14ac:dyDescent="0.3">
      <c r="B91" s="10">
        <v>43313</v>
      </c>
      <c r="C91" s="11" t="s">
        <v>104</v>
      </c>
      <c r="D91" s="12" t="s">
        <v>7</v>
      </c>
      <c r="E91" s="13">
        <v>8</v>
      </c>
      <c r="F91" s="14">
        <v>20610</v>
      </c>
      <c r="G91" s="15" t="s">
        <v>8</v>
      </c>
    </row>
    <row r="92" spans="2:7" x14ac:dyDescent="0.3">
      <c r="B92" s="10">
        <v>43326</v>
      </c>
      <c r="C92" s="11" t="s">
        <v>105</v>
      </c>
      <c r="D92" s="12" t="s">
        <v>7</v>
      </c>
      <c r="E92" s="13">
        <v>2</v>
      </c>
      <c r="F92" s="14">
        <v>11360</v>
      </c>
      <c r="G92" s="15" t="s">
        <v>18</v>
      </c>
    </row>
    <row r="93" spans="2:7" x14ac:dyDescent="0.3">
      <c r="B93" s="10">
        <v>43338</v>
      </c>
      <c r="C93" s="11" t="s">
        <v>106</v>
      </c>
      <c r="D93" s="12" t="s">
        <v>12</v>
      </c>
      <c r="E93" s="13">
        <v>10</v>
      </c>
      <c r="F93" s="14">
        <v>13080</v>
      </c>
      <c r="G93" s="15" t="s">
        <v>18</v>
      </c>
    </row>
    <row r="94" spans="2:7" x14ac:dyDescent="0.3">
      <c r="B94" s="10">
        <v>43341</v>
      </c>
      <c r="C94" s="11" t="s">
        <v>107</v>
      </c>
      <c r="D94" s="12" t="s">
        <v>14</v>
      </c>
      <c r="E94" s="13">
        <v>2</v>
      </c>
      <c r="F94" s="14">
        <v>23390</v>
      </c>
      <c r="G94" s="15" t="s">
        <v>18</v>
      </c>
    </row>
    <row r="95" spans="2:7" x14ac:dyDescent="0.3">
      <c r="B95" s="10">
        <v>43347</v>
      </c>
      <c r="C95" s="11" t="s">
        <v>108</v>
      </c>
      <c r="D95" s="12" t="s">
        <v>7</v>
      </c>
      <c r="E95" s="13">
        <v>3</v>
      </c>
      <c r="F95" s="14">
        <v>22610</v>
      </c>
      <c r="G95" s="15" t="s">
        <v>18</v>
      </c>
    </row>
    <row r="96" spans="2:7" x14ac:dyDescent="0.3">
      <c r="B96" s="10">
        <v>43350</v>
      </c>
      <c r="C96" s="11" t="s">
        <v>109</v>
      </c>
      <c r="D96" s="12" t="s">
        <v>12</v>
      </c>
      <c r="E96" s="13">
        <v>3</v>
      </c>
      <c r="F96" s="14">
        <v>11250</v>
      </c>
      <c r="G96" s="15" t="s">
        <v>20</v>
      </c>
    </row>
    <row r="97" spans="2:7" x14ac:dyDescent="0.3">
      <c r="B97" s="10">
        <v>43352</v>
      </c>
      <c r="C97" s="11" t="s">
        <v>110</v>
      </c>
      <c r="D97" s="12" t="s">
        <v>7</v>
      </c>
      <c r="E97" s="13">
        <v>7</v>
      </c>
      <c r="F97" s="14">
        <v>23720</v>
      </c>
      <c r="G97" s="15" t="s">
        <v>20</v>
      </c>
    </row>
    <row r="98" spans="2:7" x14ac:dyDescent="0.3">
      <c r="B98" s="10">
        <v>43357</v>
      </c>
      <c r="C98" s="11" t="s">
        <v>111</v>
      </c>
      <c r="D98" s="12" t="s">
        <v>7</v>
      </c>
      <c r="E98" s="13">
        <v>4</v>
      </c>
      <c r="F98" s="14">
        <v>15970</v>
      </c>
      <c r="G98" s="15" t="s">
        <v>8</v>
      </c>
    </row>
    <row r="99" spans="2:7" x14ac:dyDescent="0.3">
      <c r="B99" s="10">
        <v>43362</v>
      </c>
      <c r="C99" s="11" t="s">
        <v>112</v>
      </c>
      <c r="D99" s="12" t="s">
        <v>12</v>
      </c>
      <c r="E99" s="13">
        <v>2</v>
      </c>
      <c r="F99" s="14">
        <v>12770</v>
      </c>
      <c r="G99" s="15" t="s">
        <v>10</v>
      </c>
    </row>
    <row r="100" spans="2:7" x14ac:dyDescent="0.3">
      <c r="B100" s="10">
        <v>43367</v>
      </c>
      <c r="C100" s="11" t="s">
        <v>113</v>
      </c>
      <c r="D100" s="12" t="s">
        <v>14</v>
      </c>
      <c r="E100" s="13">
        <v>6</v>
      </c>
      <c r="F100" s="14">
        <v>14130</v>
      </c>
      <c r="G100" s="15" t="s">
        <v>8</v>
      </c>
    </row>
    <row r="101" spans="2:7" x14ac:dyDescent="0.3">
      <c r="B101" s="10">
        <v>43372</v>
      </c>
      <c r="C101" s="11" t="s">
        <v>114</v>
      </c>
      <c r="D101" s="12" t="s">
        <v>14</v>
      </c>
      <c r="E101" s="13">
        <v>10</v>
      </c>
      <c r="F101" s="14">
        <v>26900</v>
      </c>
      <c r="G101" s="15" t="s">
        <v>10</v>
      </c>
    </row>
    <row r="102" spans="2:7" x14ac:dyDescent="0.3">
      <c r="B102" s="10">
        <v>43377</v>
      </c>
      <c r="C102" s="11" t="s">
        <v>115</v>
      </c>
      <c r="D102" s="12" t="s">
        <v>12</v>
      </c>
      <c r="E102" s="13">
        <v>3</v>
      </c>
      <c r="F102" s="14">
        <v>24490</v>
      </c>
      <c r="G102" s="15" t="s">
        <v>10</v>
      </c>
    </row>
    <row r="103" spans="2:7" x14ac:dyDescent="0.3">
      <c r="B103" s="10">
        <v>43387</v>
      </c>
      <c r="C103" s="11" t="s">
        <v>116</v>
      </c>
      <c r="D103" s="12" t="s">
        <v>7</v>
      </c>
      <c r="E103" s="13">
        <v>4</v>
      </c>
      <c r="F103" s="14">
        <v>25740</v>
      </c>
      <c r="G103" s="15" t="s">
        <v>18</v>
      </c>
    </row>
    <row r="104" spans="2:7" x14ac:dyDescent="0.3">
      <c r="B104" s="10">
        <v>43389</v>
      </c>
      <c r="C104" s="11" t="s">
        <v>117</v>
      </c>
      <c r="D104" s="12" t="s">
        <v>14</v>
      </c>
      <c r="E104" s="13">
        <v>1</v>
      </c>
      <c r="F104" s="14">
        <v>10820</v>
      </c>
      <c r="G104" s="15" t="s">
        <v>20</v>
      </c>
    </row>
    <row r="105" spans="2:7" x14ac:dyDescent="0.3">
      <c r="B105" s="10">
        <v>43390</v>
      </c>
      <c r="C105" s="11" t="s">
        <v>118</v>
      </c>
      <c r="D105" s="12" t="s">
        <v>12</v>
      </c>
      <c r="E105" s="13">
        <v>10</v>
      </c>
      <c r="F105" s="14">
        <v>27910</v>
      </c>
      <c r="G105" s="15" t="s">
        <v>8</v>
      </c>
    </row>
    <row r="106" spans="2:7" x14ac:dyDescent="0.3">
      <c r="B106" s="10">
        <v>43392</v>
      </c>
      <c r="C106" s="11" t="s">
        <v>119</v>
      </c>
      <c r="D106" s="12" t="s">
        <v>14</v>
      </c>
      <c r="E106" s="13">
        <v>5</v>
      </c>
      <c r="F106" s="14">
        <v>13060</v>
      </c>
      <c r="G106" s="15" t="s">
        <v>18</v>
      </c>
    </row>
    <row r="107" spans="2:7" x14ac:dyDescent="0.3">
      <c r="B107" s="10">
        <v>43397</v>
      </c>
      <c r="C107" s="11" t="s">
        <v>120</v>
      </c>
      <c r="D107" s="12" t="s">
        <v>14</v>
      </c>
      <c r="E107" s="13">
        <v>3</v>
      </c>
      <c r="F107" s="14">
        <v>13140</v>
      </c>
      <c r="G107" s="15" t="s">
        <v>20</v>
      </c>
    </row>
    <row r="108" spans="2:7" x14ac:dyDescent="0.3">
      <c r="B108" s="10">
        <v>43398</v>
      </c>
      <c r="C108" s="11" t="s">
        <v>121</v>
      </c>
      <c r="D108" s="12" t="s">
        <v>12</v>
      </c>
      <c r="E108" s="13">
        <v>6</v>
      </c>
      <c r="F108" s="14">
        <v>10040</v>
      </c>
      <c r="G108" s="15" t="s">
        <v>20</v>
      </c>
    </row>
    <row r="109" spans="2:7" x14ac:dyDescent="0.3">
      <c r="B109" s="10">
        <v>43402</v>
      </c>
      <c r="C109" s="11" t="s">
        <v>122</v>
      </c>
      <c r="D109" s="12" t="s">
        <v>14</v>
      </c>
      <c r="E109" s="13">
        <v>4</v>
      </c>
      <c r="F109" s="14">
        <v>29170</v>
      </c>
      <c r="G109" s="15" t="s">
        <v>8</v>
      </c>
    </row>
    <row r="110" spans="2:7" x14ac:dyDescent="0.3">
      <c r="B110" s="10">
        <v>43423</v>
      </c>
      <c r="C110" s="11" t="s">
        <v>123</v>
      </c>
      <c r="D110" s="12" t="s">
        <v>14</v>
      </c>
      <c r="E110" s="13">
        <v>4</v>
      </c>
      <c r="F110" s="14">
        <v>12910</v>
      </c>
      <c r="G110" s="15" t="s">
        <v>18</v>
      </c>
    </row>
    <row r="111" spans="2:7" x14ac:dyDescent="0.3">
      <c r="B111" s="10">
        <v>43428</v>
      </c>
      <c r="C111" s="11" t="s">
        <v>124</v>
      </c>
      <c r="D111" s="12" t="s">
        <v>12</v>
      </c>
      <c r="E111" s="13">
        <v>3</v>
      </c>
      <c r="F111" s="14">
        <v>29700</v>
      </c>
      <c r="G111" s="15" t="s">
        <v>8</v>
      </c>
    </row>
    <row r="112" spans="2:7" x14ac:dyDescent="0.3">
      <c r="B112" s="10">
        <v>43438</v>
      </c>
      <c r="C112" s="11" t="s">
        <v>125</v>
      </c>
      <c r="D112" s="12" t="s">
        <v>7</v>
      </c>
      <c r="E112" s="13">
        <v>6</v>
      </c>
      <c r="F112" s="14">
        <v>24330</v>
      </c>
      <c r="G112" s="15" t="s">
        <v>8</v>
      </c>
    </row>
    <row r="113" spans="2:7" x14ac:dyDescent="0.3">
      <c r="B113" s="10">
        <v>43443</v>
      </c>
      <c r="C113" s="11" t="s">
        <v>126</v>
      </c>
      <c r="D113" s="12" t="s">
        <v>7</v>
      </c>
      <c r="E113" s="13">
        <v>5</v>
      </c>
      <c r="F113" s="14">
        <v>28490</v>
      </c>
      <c r="G113" s="15" t="s">
        <v>10</v>
      </c>
    </row>
    <row r="114" spans="2:7" x14ac:dyDescent="0.3">
      <c r="B114" s="10">
        <v>43448</v>
      </c>
      <c r="C114" s="11" t="s">
        <v>127</v>
      </c>
      <c r="D114" s="12" t="s">
        <v>12</v>
      </c>
      <c r="E114" s="13">
        <v>3</v>
      </c>
      <c r="F114" s="14">
        <v>26080</v>
      </c>
      <c r="G114" s="15" t="s">
        <v>10</v>
      </c>
    </row>
    <row r="115" spans="2:7" x14ac:dyDescent="0.3">
      <c r="B115" s="10">
        <v>43451</v>
      </c>
      <c r="C115" s="11" t="s">
        <v>128</v>
      </c>
      <c r="D115" s="12" t="s">
        <v>7</v>
      </c>
      <c r="E115" s="13">
        <v>9</v>
      </c>
      <c r="F115" s="14">
        <v>25250</v>
      </c>
      <c r="G115" s="15" t="s">
        <v>18</v>
      </c>
    </row>
    <row r="116" spans="2:7" x14ac:dyDescent="0.3">
      <c r="B116" s="10">
        <v>43453</v>
      </c>
      <c r="C116" s="11" t="s">
        <v>129</v>
      </c>
      <c r="D116" s="12" t="s">
        <v>14</v>
      </c>
      <c r="E116" s="13">
        <v>7</v>
      </c>
      <c r="F116" s="14">
        <v>19390</v>
      </c>
      <c r="G116" s="15" t="s">
        <v>10</v>
      </c>
    </row>
    <row r="117" spans="2:7" ht="16.2" thickBot="1" x14ac:dyDescent="0.35">
      <c r="B117" s="16">
        <v>43457</v>
      </c>
      <c r="C117" s="17" t="s">
        <v>130</v>
      </c>
      <c r="D117" s="18" t="s">
        <v>12</v>
      </c>
      <c r="E117" s="19">
        <v>2</v>
      </c>
      <c r="F117" s="20">
        <v>20630</v>
      </c>
      <c r="G117" s="21" t="s">
        <v>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</vt:i4>
      </vt:variant>
    </vt:vector>
  </HeadingPairs>
  <TitlesOfParts>
    <vt:vector size="2" baseType="lpstr">
      <vt:lpstr>Kidolgozás</vt:lpstr>
      <vt:lpstr>Törzsadatok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Hajdu</dc:creator>
  <cp:lastModifiedBy>Domány Vrannai Katalin Dr.</cp:lastModifiedBy>
  <dcterms:created xsi:type="dcterms:W3CDTF">2020-01-22T10:19:57Z</dcterms:created>
  <dcterms:modified xsi:type="dcterms:W3CDTF">2020-04-20T13:27:18Z</dcterms:modified>
</cp:coreProperties>
</file>